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codeName="ThisWorkbook"/>
  <mc:AlternateContent xmlns:mc="http://schemas.openxmlformats.org/markup-compatibility/2006">
    <mc:Choice Requires="x15">
      <x15ac:absPath xmlns:x15ac="http://schemas.microsoft.com/office/spreadsheetml/2010/11/ac" url="C:\Users\1469999\Downloads\"/>
    </mc:Choice>
  </mc:AlternateContent>
  <xr:revisionPtr revIDLastSave="0" documentId="13_ncr:1_{37C9659E-5D42-472D-BD9A-790A1D4A4BD8}" xr6:coauthVersionLast="47" xr6:coauthVersionMax="47" xr10:uidLastSave="{00000000-0000-0000-0000-000000000000}"/>
  <bookViews>
    <workbookView xWindow="16284" yWindow="-108" windowWidth="23256" windowHeight="12576" tabRatio="905" firstSheet="6" activeTab="15" xr2:uid="{00000000-000D-0000-FFFF-FFFF00000000}"/>
  </bookViews>
  <sheets>
    <sheet name="説明ポイント" sheetId="60" r:id="rId1"/>
    <sheet name="表紙" sheetId="32" r:id="rId2"/>
    <sheet name="選手" sheetId="35" r:id="rId3"/>
    <sheet name="資料1・2" sheetId="37" r:id="rId4"/>
    <sheet name="資料3" sheetId="38" r:id="rId5"/>
    <sheet name="資料4" sheetId="39" r:id="rId6"/>
    <sheet name="資料5" sheetId="44" r:id="rId7"/>
    <sheet name="資料6" sheetId="42" r:id="rId8"/>
    <sheet name="資料6補足1_競技場内撮影" sheetId="62" r:id="rId9"/>
    <sheet name="資料6補足2_見つけ隊＆撮影隊" sheetId="63" r:id="rId10"/>
    <sheet name="資料7" sheetId="41" r:id="rId11"/>
    <sheet name="資料8" sheetId="56" r:id="rId12"/>
    <sheet name="(参考)YouTube・速報" sheetId="53" r:id="rId13"/>
    <sheet name="(参考)トイレ場所" sheetId="65" r:id="rId14"/>
    <sheet name="(幹事用資料)準備物一覧" sheetId="64" r:id="rId15"/>
    <sheet name="現地応援参加者" sheetId="66" r:id="rId16"/>
  </sheets>
  <definedNames>
    <definedName name="_xlnm._FilterDatabase" localSheetId="15" hidden="1">現地応援参加者!$A$4:$D$32</definedName>
    <definedName name="_xlnm.Print_Area" localSheetId="12">'(参考)YouTube・速報'!$A$1:$K$59</definedName>
    <definedName name="_xlnm.Print_Area" localSheetId="13">'(参考)トイレ場所'!$A$1:$J$57</definedName>
    <definedName name="_xlnm.Print_Area" localSheetId="15">現地応援参加者!$A$1:$D$42</definedName>
    <definedName name="_xlnm.Print_Area" localSheetId="3">資料1・2!$A$1:$J$61</definedName>
    <definedName name="_xlnm.Print_Area" localSheetId="4">資料3!$A$1:$K$60</definedName>
    <definedName name="_xlnm.Print_Area" localSheetId="5">資料4!$A$1:$J$61</definedName>
    <definedName name="_xlnm.Print_Area" localSheetId="6">資料5!$A$1:$K$49</definedName>
    <definedName name="_xlnm.Print_Area" localSheetId="7">資料6!$A$1:$D$48</definedName>
    <definedName name="_xlnm.Print_Area" localSheetId="8">資料6補足1_競技場内撮影!$A$1:$K$62</definedName>
    <definedName name="_xlnm.Print_Area" localSheetId="9">'資料6補足2_見つけ隊＆撮影隊'!$A$1:$K$119</definedName>
    <definedName name="_xlnm.Print_Area" localSheetId="10">資料7!$A$1:$E$55</definedName>
    <definedName name="_xlnm.Print_Area" localSheetId="11">資料8!$A$1:$I$61</definedName>
    <definedName name="_xlnm.Print_Area" localSheetId="0">説明ポイント!$A$1:$U$16</definedName>
    <definedName name="_xlnm.Print_Area" localSheetId="2">選手!$A$1:$L$40</definedName>
    <definedName name="_xlnm.Print_Area" localSheetId="1">表紙!$A$1:$K$46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24" i="35" l="1"/>
  <c r="I24" i="35"/>
  <c r="G24" i="35"/>
  <c r="H37" i="35"/>
  <c r="I37" i="35"/>
  <c r="G37" i="35"/>
  <c r="H23" i="35"/>
  <c r="I23" i="35"/>
  <c r="G23" i="35"/>
  <c r="H36" i="35"/>
  <c r="I36" i="35"/>
  <c r="G36" i="35"/>
  <c r="G35" i="35"/>
  <c r="G22" i="35"/>
  <c r="G34" i="35"/>
  <c r="H34" i="35"/>
  <c r="I34" i="35"/>
  <c r="G21" i="35"/>
  <c r="H21" i="35"/>
  <c r="I21" i="35"/>
  <c r="H33" i="35"/>
  <c r="I33" i="35"/>
  <c r="G33" i="35"/>
  <c r="I20" i="35"/>
  <c r="H20" i="35"/>
  <c r="G20" i="35"/>
  <c r="F38" i="35"/>
  <c r="F25" i="35"/>
  <c r="S11" i="35"/>
  <c r="S12" i="35"/>
  <c r="F11" i="35"/>
  <c r="F12" i="35"/>
  <c r="S21" i="35"/>
  <c r="S22" i="35"/>
  <c r="S23" i="35"/>
  <c r="S24" i="35"/>
  <c r="S20" i="35"/>
  <c r="S19" i="35"/>
  <c r="S10" i="35"/>
  <c r="E13" i="35"/>
  <c r="F13" i="35"/>
  <c r="AR22" i="35"/>
  <c r="AR19" i="35"/>
  <c r="AL22" i="35"/>
  <c r="AL19" i="35"/>
  <c r="AR9" i="35"/>
  <c r="AL9" i="35"/>
  <c r="AR8" i="35"/>
  <c r="AL8" i="35"/>
  <c r="AR5" i="35"/>
  <c r="AL5" i="35"/>
  <c r="S8" i="35"/>
  <c r="S32" i="35"/>
  <c r="T32" i="35"/>
  <c r="S37" i="35"/>
  <c r="S36" i="35"/>
  <c r="S35" i="35"/>
  <c r="S34" i="35"/>
  <c r="S33" i="35"/>
  <c r="S9" i="35"/>
  <c r="S7" i="35"/>
  <c r="S6" i="35"/>
  <c r="X32" i="35"/>
  <c r="X33" i="35"/>
  <c r="X34" i="35"/>
  <c r="X35" i="35"/>
  <c r="X36" i="35"/>
  <c r="X37" i="35"/>
  <c r="X19" i="35"/>
  <c r="X20" i="35"/>
  <c r="X21" i="35"/>
  <c r="X22" i="35"/>
  <c r="X23" i="35"/>
  <c r="X24" i="35"/>
  <c r="T19" i="35"/>
  <c r="T20" i="35"/>
  <c r="T21" i="35"/>
  <c r="T22" i="35"/>
  <c r="T23" i="35"/>
  <c r="T24" i="35"/>
  <c r="T33" i="35"/>
  <c r="T34" i="35"/>
  <c r="T35" i="35"/>
  <c r="T36" i="35"/>
  <c r="T37" i="35"/>
  <c r="S5" i="35"/>
  <c r="T5" i="35"/>
  <c r="T6" i="35"/>
  <c r="T7" i="35"/>
  <c r="T8" i="35"/>
  <c r="T9" i="35"/>
  <c r="T10" i="35"/>
  <c r="T11" i="35"/>
  <c r="T12" i="35"/>
  <c r="X5" i="35"/>
  <c r="X6" i="35"/>
  <c r="X7" i="35"/>
  <c r="X8" i="35"/>
  <c r="X9" i="35"/>
  <c r="X10" i="35"/>
  <c r="X11" i="35"/>
  <c r="X12" i="35"/>
  <c r="L19" i="35"/>
  <c r="L32" i="35"/>
  <c r="L5" i="35"/>
  <c r="W39" i="35"/>
  <c r="V39" i="35"/>
  <c r="R39" i="35"/>
  <c r="W26" i="35"/>
  <c r="V26" i="35"/>
  <c r="R26" i="35"/>
  <c r="V13" i="35"/>
  <c r="W13" i="35"/>
  <c r="R13" i="35"/>
  <c r="E39" i="35"/>
  <c r="F39" i="35"/>
  <c r="E26" i="35"/>
  <c r="F26" i="35"/>
  <c r="F5" i="35"/>
  <c r="F6" i="35"/>
  <c r="F7" i="35"/>
  <c r="F8" i="35"/>
  <c r="F9" i="35"/>
  <c r="F10" i="35"/>
  <c r="F19" i="35"/>
  <c r="F20" i="35"/>
  <c r="F21" i="35"/>
  <c r="F22" i="35"/>
  <c r="F23" i="35"/>
  <c r="F24" i="35"/>
  <c r="AE39" i="35"/>
  <c r="AF39" i="35"/>
  <c r="AF37" i="35"/>
  <c r="AF36" i="35"/>
  <c r="AF35" i="35"/>
  <c r="AF34" i="35"/>
  <c r="AJ33" i="35"/>
  <c r="AH33" i="35"/>
  <c r="AF33" i="35"/>
  <c r="AF32" i="35"/>
  <c r="AE26" i="35"/>
  <c r="AF26" i="35"/>
  <c r="AF24" i="35"/>
  <c r="AF23" i="35"/>
  <c r="AF22" i="35"/>
  <c r="AF21" i="35"/>
  <c r="AJ20" i="35"/>
  <c r="AJ21" i="35"/>
  <c r="AH21" i="35"/>
  <c r="AF20" i="35"/>
  <c r="AF19" i="35"/>
  <c r="AE13" i="35"/>
  <c r="AF13" i="35"/>
  <c r="AF10" i="35"/>
  <c r="AF9" i="35"/>
  <c r="AF8" i="35"/>
  <c r="AF7" i="35"/>
  <c r="AJ6" i="35"/>
  <c r="AJ7" i="35"/>
  <c r="AF6" i="35"/>
  <c r="AF5" i="35"/>
  <c r="AH20" i="35"/>
  <c r="AG6" i="35"/>
  <c r="AH6" i="35"/>
  <c r="AG20" i="35"/>
  <c r="AI20" i="35"/>
  <c r="AJ8" i="35"/>
  <c r="AH8" i="35"/>
  <c r="AH7" i="35"/>
  <c r="AI6" i="35"/>
  <c r="AI21" i="35"/>
  <c r="AG7" i="35"/>
  <c r="AI7" i="35"/>
  <c r="AG21" i="35"/>
  <c r="AJ22" i="35"/>
  <c r="AJ34" i="35"/>
  <c r="AI33" i="35"/>
  <c r="AG33" i="35"/>
  <c r="AJ9" i="35"/>
  <c r="AH9" i="35"/>
  <c r="AG8" i="35"/>
  <c r="AI8" i="35"/>
  <c r="AJ23" i="35"/>
  <c r="AI22" i="35"/>
  <c r="AG22" i="35"/>
  <c r="AH22" i="35"/>
  <c r="AH34" i="35"/>
  <c r="AJ35" i="35"/>
  <c r="AG34" i="35"/>
  <c r="AI34" i="35"/>
  <c r="K6" i="35"/>
  <c r="M6" i="35"/>
  <c r="N6" i="35"/>
  <c r="O6" i="35"/>
  <c r="AJ10" i="35"/>
  <c r="AH10" i="35"/>
  <c r="AI9" i="35"/>
  <c r="AG9" i="35"/>
  <c r="L6" i="35"/>
  <c r="AJ36" i="35"/>
  <c r="AI35" i="35"/>
  <c r="AG35" i="35"/>
  <c r="AH35" i="35"/>
  <c r="AH23" i="35"/>
  <c r="AJ24" i="35"/>
  <c r="AG23" i="35"/>
  <c r="AI23" i="35"/>
  <c r="K7" i="35"/>
  <c r="J6" i="35"/>
  <c r="P6" i="35"/>
  <c r="M7" i="35"/>
  <c r="O7" i="35"/>
  <c r="N7" i="35"/>
  <c r="AG10" i="35"/>
  <c r="AI10" i="35"/>
  <c r="K8" i="35"/>
  <c r="L7" i="35"/>
  <c r="AI24" i="35"/>
  <c r="AG24" i="35"/>
  <c r="AH24" i="35"/>
  <c r="AH36" i="35"/>
  <c r="AJ37" i="35"/>
  <c r="AG36" i="35"/>
  <c r="AI36" i="35"/>
  <c r="BC37" i="35"/>
  <c r="BC36" i="35"/>
  <c r="BC35" i="35"/>
  <c r="BC34" i="35"/>
  <c r="BC33" i="35"/>
  <c r="BC32" i="35"/>
  <c r="AZ32" i="35"/>
  <c r="AZ33" i="35"/>
  <c r="AZ34" i="35"/>
  <c r="AZ35" i="35"/>
  <c r="AZ36" i="35"/>
  <c r="AZ37" i="35"/>
  <c r="BC24" i="35"/>
  <c r="BC23" i="35"/>
  <c r="BC22" i="35"/>
  <c r="BC21" i="35"/>
  <c r="BC20" i="35"/>
  <c r="BC19" i="35"/>
  <c r="AZ19" i="35"/>
  <c r="AZ20" i="35"/>
  <c r="AZ21" i="35"/>
  <c r="AZ22" i="35"/>
  <c r="AZ23" i="35"/>
  <c r="AZ24" i="35"/>
  <c r="BC10" i="35"/>
  <c r="BC9" i="35"/>
  <c r="BC8" i="35"/>
  <c r="BC7" i="35"/>
  <c r="BC6" i="35"/>
  <c r="BC5" i="35"/>
  <c r="AZ5" i="35"/>
  <c r="AZ6" i="35"/>
  <c r="AZ7" i="35"/>
  <c r="AZ8" i="35"/>
  <c r="AZ9" i="35"/>
  <c r="AZ10" i="35"/>
  <c r="AR32" i="35"/>
  <c r="AL32" i="35"/>
  <c r="M8" i="35"/>
  <c r="N8" i="35"/>
  <c r="H8" i="35"/>
  <c r="G8" i="35"/>
  <c r="O8" i="35"/>
  <c r="K9" i="35"/>
  <c r="L8" i="35"/>
  <c r="AI37" i="35"/>
  <c r="AG37" i="35"/>
  <c r="AH37" i="35"/>
  <c r="AR37" i="35"/>
  <c r="AL37" i="35"/>
  <c r="AR36" i="35"/>
  <c r="AL36" i="35"/>
  <c r="AR35" i="35"/>
  <c r="AL35" i="35"/>
  <c r="AR34" i="35"/>
  <c r="AL34" i="35"/>
  <c r="AR33" i="35"/>
  <c r="AL33" i="35"/>
  <c r="AR24" i="35"/>
  <c r="AL24" i="35"/>
  <c r="AR23" i="35"/>
  <c r="AL23" i="35"/>
  <c r="AR21" i="35"/>
  <c r="AL21" i="35"/>
  <c r="AR20" i="35"/>
  <c r="AL20" i="35"/>
  <c r="AR6" i="35"/>
  <c r="AL6" i="35"/>
  <c r="AR7" i="35"/>
  <c r="AL7" i="35"/>
  <c r="AR10" i="35"/>
  <c r="AL10" i="35"/>
  <c r="AN13" i="35"/>
  <c r="M9" i="35"/>
  <c r="O9" i="35"/>
  <c r="N9" i="35"/>
  <c r="AR26" i="35"/>
  <c r="K10" i="35"/>
  <c r="L9" i="35"/>
  <c r="AR39" i="35"/>
  <c r="AR13" i="35"/>
  <c r="O10" i="35"/>
  <c r="N10" i="35"/>
  <c r="H35" i="35"/>
  <c r="H22" i="35"/>
  <c r="K11" i="35"/>
  <c r="L11" i="35"/>
  <c r="M10" i="35"/>
  <c r="K12" i="35"/>
  <c r="L10" i="35"/>
  <c r="AN39" i="35"/>
  <c r="M12" i="35"/>
  <c r="O12" i="35"/>
  <c r="N12" i="35"/>
  <c r="M11" i="35"/>
  <c r="O11" i="35"/>
  <c r="N11" i="35"/>
  <c r="J11" i="35"/>
  <c r="L12" i="35"/>
  <c r="J12" i="35"/>
  <c r="AN26" i="35"/>
  <c r="P12" i="35"/>
  <c r="P11" i="35"/>
  <c r="F33" i="35"/>
  <c r="F34" i="35"/>
  <c r="F35" i="35"/>
  <c r="F36" i="35"/>
  <c r="F37" i="35"/>
  <c r="F32" i="35"/>
  <c r="K20" i="35"/>
  <c r="K33" i="35"/>
  <c r="M33" i="35"/>
  <c r="O33" i="35"/>
  <c r="N33" i="35"/>
  <c r="M20" i="35"/>
  <c r="N20" i="35"/>
  <c r="O20" i="35"/>
  <c r="L33" i="35"/>
  <c r="L20" i="35"/>
  <c r="K21" i="35"/>
  <c r="J20" i="35"/>
  <c r="J33" i="35"/>
  <c r="K34" i="35"/>
  <c r="P33" i="35"/>
  <c r="P20" i="35"/>
  <c r="M34" i="35"/>
  <c r="N34" i="35"/>
  <c r="O34" i="35"/>
  <c r="M21" i="35"/>
  <c r="N21" i="35"/>
  <c r="O21" i="35"/>
  <c r="L34" i="35"/>
  <c r="K22" i="35"/>
  <c r="L21" i="35"/>
  <c r="J34" i="35"/>
  <c r="J21" i="35"/>
  <c r="K35" i="35"/>
  <c r="P34" i="35"/>
  <c r="P21" i="35"/>
  <c r="N22" i="35"/>
  <c r="O22" i="35"/>
  <c r="M35" i="35"/>
  <c r="N35" i="35"/>
  <c r="O35" i="35"/>
  <c r="M22" i="35"/>
  <c r="K23" i="35"/>
  <c r="J22" i="35"/>
  <c r="L35" i="35"/>
  <c r="L22" i="35"/>
  <c r="J35" i="35"/>
  <c r="I8" i="35"/>
  <c r="J8" i="35"/>
  <c r="K36" i="35"/>
  <c r="P8" i="35"/>
  <c r="M36" i="35"/>
  <c r="N36" i="35"/>
  <c r="O36" i="35"/>
  <c r="O23" i="35"/>
  <c r="N23" i="35"/>
  <c r="L23" i="35"/>
  <c r="M23" i="35"/>
  <c r="J23" i="35"/>
  <c r="L36" i="35"/>
  <c r="J36" i="35"/>
  <c r="J7" i="35"/>
  <c r="K37" i="35"/>
  <c r="P7" i="35"/>
  <c r="P23" i="35"/>
  <c r="P36" i="35"/>
  <c r="O37" i="35"/>
  <c r="N37" i="35"/>
  <c r="K38" i="35"/>
  <c r="J38" i="35"/>
  <c r="M37" i="35"/>
  <c r="L38" i="35"/>
  <c r="G38" i="35"/>
  <c r="L37" i="35"/>
  <c r="J37" i="35"/>
  <c r="J10" i="35"/>
  <c r="P10" i="35"/>
  <c r="P37" i="35"/>
  <c r="I38" i="35"/>
  <c r="M38" i="35"/>
  <c r="O38" i="35"/>
  <c r="N38" i="35"/>
  <c r="H38" i="35"/>
  <c r="J9" i="35"/>
  <c r="K24" i="35"/>
  <c r="P38" i="35"/>
  <c r="P9" i="35"/>
  <c r="N24" i="35"/>
  <c r="O24" i="35"/>
  <c r="I35" i="35"/>
  <c r="I22" i="35"/>
  <c r="K25" i="35"/>
  <c r="J25" i="35"/>
  <c r="M24" i="35"/>
  <c r="L25" i="35"/>
  <c r="L24" i="35"/>
  <c r="J24" i="35"/>
  <c r="P24" i="35"/>
  <c r="G25" i="35"/>
  <c r="H25" i="35"/>
  <c r="P22" i="35"/>
  <c r="P35" i="35"/>
  <c r="M25" i="35"/>
  <c r="N25" i="35"/>
  <c r="O25" i="35"/>
  <c r="I25" i="35"/>
  <c r="P25" i="35"/>
  <c r="D37" i="66" l="1"/>
</calcChain>
</file>

<file path=xl/sharedStrings.xml><?xml version="1.0" encoding="utf-8"?>
<sst xmlns="http://schemas.openxmlformats.org/spreadsheetml/2006/main" count="1107" uniqueCount="688">
  <si>
    <t>【はじめに】確認いただきたい資料一覧</t>
    <rPh sb="6" eb="8">
      <t>カクニン</t>
    </rPh>
    <rPh sb="14" eb="16">
      <t>シリョウ</t>
    </rPh>
    <rPh sb="16" eb="18">
      <t>イチラン</t>
    </rPh>
    <phoneticPr fontId="2"/>
  </si>
  <si>
    <t>○…熟読必要、　●…紙印刷＆当日持参必要、　△…一応把握下さい、　ー…読まなくても大丈夫</t>
    <rPh sb="2" eb="4">
      <t>ジュクドク</t>
    </rPh>
    <rPh sb="4" eb="6">
      <t>ヒツヨウ</t>
    </rPh>
    <rPh sb="10" eb="11">
      <t>カミ</t>
    </rPh>
    <rPh sb="11" eb="13">
      <t>インサツ</t>
    </rPh>
    <rPh sb="14" eb="16">
      <t>トウジツ</t>
    </rPh>
    <rPh sb="16" eb="18">
      <t>ジサン</t>
    </rPh>
    <rPh sb="18" eb="20">
      <t>ヒツヨウ</t>
    </rPh>
    <rPh sb="24" eb="26">
      <t>イチオウ</t>
    </rPh>
    <rPh sb="26" eb="28">
      <t>ハアク</t>
    </rPh>
    <rPh sb="28" eb="29">
      <t>クダ</t>
    </rPh>
    <rPh sb="35" eb="36">
      <t>ヨ</t>
    </rPh>
    <rPh sb="41" eb="44">
      <t>ダイジョウブ</t>
    </rPh>
    <phoneticPr fontId="2"/>
  </si>
  <si>
    <t>ファイル名</t>
    <rPh sb="4" eb="5">
      <t>メイ</t>
    </rPh>
    <phoneticPr fontId="2"/>
  </si>
  <si>
    <t>駅伝説明資料(2023)　←当資料</t>
    <rPh sb="0" eb="2">
      <t>エキデン</t>
    </rPh>
    <rPh sb="2" eb="4">
      <t>セツメイ</t>
    </rPh>
    <rPh sb="4" eb="6">
      <t>シリョウ</t>
    </rPh>
    <rPh sb="14" eb="17">
      <t>トウシリョウ</t>
    </rPh>
    <phoneticPr fontId="2"/>
  </si>
  <si>
    <t>各チーム選手顔写真</t>
    <rPh sb="0" eb="1">
      <t>カク</t>
    </rPh>
    <rPh sb="4" eb="6">
      <t>センシュ</t>
    </rPh>
    <rPh sb="6" eb="9">
      <t>カオシャシン</t>
    </rPh>
    <phoneticPr fontId="2"/>
  </si>
  <si>
    <t>中継時刻計算表</t>
    <rPh sb="0" eb="2">
      <t>チュウケイ</t>
    </rPh>
    <rPh sb="2" eb="4">
      <t>ジコク</t>
    </rPh>
    <rPh sb="4" eb="6">
      <t>ケイサン</t>
    </rPh>
    <rPh sb="6" eb="7">
      <t>ヒョウ</t>
    </rPh>
    <phoneticPr fontId="2"/>
  </si>
  <si>
    <t>沿道通過予想計算シート</t>
    <rPh sb="0" eb="2">
      <t>エンドウ</t>
    </rPh>
    <rPh sb="2" eb="4">
      <t>ツウカ</t>
    </rPh>
    <rPh sb="4" eb="6">
      <t>ヨソウ</t>
    </rPh>
    <rPh sb="6" eb="8">
      <t>ケイサン</t>
    </rPh>
    <phoneticPr fontId="2"/>
  </si>
  <si>
    <t>競技場入場予想計算シート</t>
    <rPh sb="0" eb="3">
      <t>キョウギジョウ</t>
    </rPh>
    <rPh sb="3" eb="5">
      <t>ニュウジョウ</t>
    </rPh>
    <rPh sb="5" eb="7">
      <t>ヨソウ</t>
    </rPh>
    <rPh sb="7" eb="9">
      <t>ケイサン</t>
    </rPh>
    <phoneticPr fontId="2"/>
  </si>
  <si>
    <t>当日用Bandについて</t>
    <rPh sb="0" eb="3">
      <t>トウジツヨウ</t>
    </rPh>
    <phoneticPr fontId="2"/>
  </si>
  <si>
    <t>資料No</t>
    <rPh sb="0" eb="2">
      <t>シリョウ</t>
    </rPh>
    <phoneticPr fontId="2"/>
  </si>
  <si>
    <t>表紙</t>
    <rPh sb="0" eb="2">
      <t>ヒョウシ</t>
    </rPh>
    <phoneticPr fontId="2"/>
  </si>
  <si>
    <t>選手</t>
    <rPh sb="0" eb="2">
      <t>センシュ</t>
    </rPh>
    <phoneticPr fontId="2"/>
  </si>
  <si>
    <t>資料1,2</t>
    <rPh sb="0" eb="2">
      <t>シリョウ</t>
    </rPh>
    <phoneticPr fontId="2"/>
  </si>
  <si>
    <t>資料3</t>
    <rPh sb="0" eb="2">
      <t>シリョウ</t>
    </rPh>
    <phoneticPr fontId="2"/>
  </si>
  <si>
    <t>資料4</t>
    <rPh sb="0" eb="2">
      <t>シリョウ</t>
    </rPh>
    <phoneticPr fontId="2"/>
  </si>
  <si>
    <t>資料5</t>
    <rPh sb="0" eb="2">
      <t>シリョウ</t>
    </rPh>
    <phoneticPr fontId="2"/>
  </si>
  <si>
    <t>資料6</t>
    <rPh sb="0" eb="2">
      <t>シリョウ</t>
    </rPh>
    <phoneticPr fontId="2"/>
  </si>
  <si>
    <t>資料6補足1</t>
    <rPh sb="0" eb="2">
      <t>シリョウ</t>
    </rPh>
    <rPh sb="3" eb="5">
      <t>ホソク</t>
    </rPh>
    <phoneticPr fontId="2"/>
  </si>
  <si>
    <t>資料6補足2</t>
    <rPh sb="0" eb="2">
      <t>シリョウ</t>
    </rPh>
    <rPh sb="3" eb="5">
      <t>ホソク</t>
    </rPh>
    <phoneticPr fontId="2"/>
  </si>
  <si>
    <t>資料7</t>
    <rPh sb="0" eb="2">
      <t>シリョウ</t>
    </rPh>
    <phoneticPr fontId="2"/>
  </si>
  <si>
    <t>資料8</t>
    <rPh sb="0" eb="2">
      <t>シリョウ</t>
    </rPh>
    <phoneticPr fontId="2"/>
  </si>
  <si>
    <t>(参考)youtube/速報</t>
    <rPh sb="1" eb="3">
      <t>サンコウ</t>
    </rPh>
    <rPh sb="12" eb="14">
      <t>ソクホウ</t>
    </rPh>
    <phoneticPr fontId="2"/>
  </si>
  <si>
    <t>(参考2)当日の流れ等</t>
    <rPh sb="1" eb="3">
      <t>サンコウ</t>
    </rPh>
    <rPh sb="5" eb="7">
      <t>トウジツ</t>
    </rPh>
    <rPh sb="8" eb="9">
      <t>ナガ</t>
    </rPh>
    <rPh sb="10" eb="11">
      <t>ナド</t>
    </rPh>
    <phoneticPr fontId="2"/>
  </si>
  <si>
    <t>(参考)トイレ場所</t>
    <rPh sb="1" eb="3">
      <t>サンコウ</t>
    </rPh>
    <rPh sb="7" eb="9">
      <t>バショ</t>
    </rPh>
    <phoneticPr fontId="2"/>
  </si>
  <si>
    <t>幹事用資料</t>
    <rPh sb="0" eb="3">
      <t>カンジヨウ</t>
    </rPh>
    <rPh sb="3" eb="5">
      <t>シリョウ</t>
    </rPh>
    <phoneticPr fontId="2"/>
  </si>
  <si>
    <t>1区選手</t>
    <rPh sb="1" eb="2">
      <t>ク</t>
    </rPh>
    <rPh sb="2" eb="4">
      <t>センシュ</t>
    </rPh>
    <phoneticPr fontId="2"/>
  </si>
  <si>
    <t>○</t>
    <phoneticPr fontId="2"/>
  </si>
  <si>
    <t>ー</t>
    <phoneticPr fontId="2"/>
  </si>
  <si>
    <t>○</t>
  </si>
  <si>
    <t>△</t>
    <phoneticPr fontId="2"/>
  </si>
  <si>
    <t>2～8区選手</t>
    <rPh sb="3" eb="4">
      <t>ク</t>
    </rPh>
    <rPh sb="4" eb="6">
      <t>センシュ</t>
    </rPh>
    <phoneticPr fontId="2"/>
  </si>
  <si>
    <t>競技場内担当マネ</t>
    <rPh sb="0" eb="4">
      <t>キョウギジョウナイ</t>
    </rPh>
    <rPh sb="4" eb="6">
      <t>タントウ</t>
    </rPh>
    <phoneticPr fontId="2"/>
  </si>
  <si>
    <t>●</t>
    <phoneticPr fontId="2"/>
  </si>
  <si>
    <t>第４ゲート担当</t>
    <rPh sb="0" eb="1">
      <t>ダイ</t>
    </rPh>
    <rPh sb="5" eb="7">
      <t>タントウ</t>
    </rPh>
    <phoneticPr fontId="2"/>
  </si>
  <si>
    <t>場内撮影</t>
    <rPh sb="0" eb="4">
      <t>ジョウナイサツエイ</t>
    </rPh>
    <phoneticPr fontId="2"/>
  </si>
  <si>
    <t>発見隊・沿道撮影隊</t>
    <rPh sb="0" eb="2">
      <t>ハッケン</t>
    </rPh>
    <rPh sb="2" eb="3">
      <t>タイ</t>
    </rPh>
    <rPh sb="4" eb="6">
      <t>エンドウ</t>
    </rPh>
    <rPh sb="6" eb="8">
      <t>サツエイ</t>
    </rPh>
    <rPh sb="8" eb="9">
      <t>タイ</t>
    </rPh>
    <phoneticPr fontId="2"/>
  </si>
  <si>
    <t>控え席担当</t>
    <rPh sb="0" eb="1">
      <t>ヒカ</t>
    </rPh>
    <rPh sb="2" eb="3">
      <t>セキ</t>
    </rPh>
    <rPh sb="3" eb="5">
      <t>タントウ</t>
    </rPh>
    <phoneticPr fontId="2"/>
  </si>
  <si>
    <t>幹事</t>
    <rPh sb="0" eb="2">
      <t>カンジ</t>
    </rPh>
    <phoneticPr fontId="2"/>
  </si>
  <si>
    <t>他（応援観客等）</t>
    <rPh sb="0" eb="1">
      <t>ホカ</t>
    </rPh>
    <rPh sb="2" eb="4">
      <t>オウエン</t>
    </rPh>
    <rPh sb="4" eb="6">
      <t>カンキャク</t>
    </rPh>
    <rPh sb="6" eb="7">
      <t>ナド</t>
    </rPh>
    <phoneticPr fontId="2"/>
  </si>
  <si>
    <t>＜選手・マネージャー・駅伝幹事の皆様へ＞</t>
    <rPh sb="1" eb="3">
      <t>センシュ</t>
    </rPh>
    <rPh sb="11" eb="13">
      <t>エキデン</t>
    </rPh>
    <rPh sb="13" eb="15">
      <t>カンジ</t>
    </rPh>
    <rPh sb="16" eb="18">
      <t>ミナサマ</t>
    </rPh>
    <phoneticPr fontId="2"/>
  </si>
  <si>
    <t>'23.11.28</t>
    <phoneticPr fontId="2"/>
  </si>
  <si>
    <t>昨年反省ポイント</t>
    <rPh sb="0" eb="2">
      <t>サクネン</t>
    </rPh>
    <rPh sb="2" eb="4">
      <t>ハンセイ</t>
    </rPh>
    <phoneticPr fontId="2"/>
  </si>
  <si>
    <t>補足</t>
    <rPh sb="0" eb="2">
      <t>ホソク</t>
    </rPh>
    <phoneticPr fontId="2"/>
  </si>
  <si>
    <t>12月3日　「第７４回　ＨＵＲＥ！フレ！駅伝」 要項</t>
    <rPh sb="2" eb="3">
      <t>ガツ</t>
    </rPh>
    <rPh sb="4" eb="5">
      <t>ニチ</t>
    </rPh>
    <rPh sb="7" eb="8">
      <t>ダイ</t>
    </rPh>
    <rPh sb="10" eb="11">
      <t>カイ</t>
    </rPh>
    <rPh sb="20" eb="22">
      <t>エキデン</t>
    </rPh>
    <rPh sb="24" eb="26">
      <t>ヨウコウ</t>
    </rPh>
    <phoneticPr fontId="2"/>
  </si>
  <si>
    <t>監督 和田　龍太</t>
    <rPh sb="0" eb="2">
      <t>カントク</t>
    </rPh>
    <rPh sb="3" eb="5">
      <t>ワダ</t>
    </rPh>
    <rPh sb="6" eb="8">
      <t>リュウタ</t>
    </rPh>
    <phoneticPr fontId="2"/>
  </si>
  <si>
    <t>１．持ち物</t>
    <rPh sb="2" eb="3">
      <t>モ</t>
    </rPh>
    <rPh sb="4" eb="5">
      <t>モノ</t>
    </rPh>
    <phoneticPr fontId="2"/>
  </si>
  <si>
    <t>抗原検査結果（エビデンス写真）は持参不要</t>
    <rPh sb="16" eb="18">
      <t>ジサン</t>
    </rPh>
    <rPh sb="18" eb="20">
      <t>フヨウ</t>
    </rPh>
    <phoneticPr fontId="2"/>
  </si>
  <si>
    <r>
      <rPr>
        <b/>
        <sz val="10"/>
        <color rgb="FFFF0000"/>
        <rFont val="Meiryo UI"/>
        <family val="3"/>
        <charset val="128"/>
      </rPr>
      <t>ﾕﾆﾌｫｰﾑ</t>
    </r>
    <r>
      <rPr>
        <b/>
        <sz val="10"/>
        <color rgb="FF000000"/>
        <rFont val="Meiryo UI"/>
        <family val="3"/>
        <charset val="128"/>
      </rPr>
      <t>（一般：ﾗﾝｼｬﾂﾗﾝﾊﾟﾝ、 ｼﾆｱ、女性：品保青Tｼｬﾂ）</t>
    </r>
    <r>
      <rPr>
        <b/>
        <sz val="10"/>
        <color rgb="FFFF0000"/>
        <rFont val="Meiryo UI"/>
        <family val="3"/>
        <charset val="128"/>
      </rPr>
      <t>・ｼｭｰｽﾞ</t>
    </r>
    <r>
      <rPr>
        <b/>
        <sz val="10"/>
        <color rgb="FF000000"/>
        <rFont val="Meiryo UI"/>
        <family val="3"/>
        <charset val="128"/>
      </rPr>
      <t xml:space="preserve">（ﾚｰｽ用/ｱｯﾌﾟ用とできれば2足）
</t>
    </r>
    <r>
      <rPr>
        <sz val="10"/>
        <color rgb="FF000000"/>
        <rFont val="Meiryo UI"/>
        <family val="3"/>
        <charset val="128"/>
      </rPr>
      <t>・靴下(2足)・ｼﾞｬｰｼﾞ・防寒具・手袋・ﾀｵﾙ・時計・着替え・従業員証（会社駐車場使用時）・交通費</t>
    </r>
    <phoneticPr fontId="2"/>
  </si>
  <si>
    <t>２．スケジュール/全体動き</t>
  </si>
  <si>
    <t>対応資料</t>
    <rPh sb="0" eb="2">
      <t>タイオウ</t>
    </rPh>
    <rPh sb="2" eb="4">
      <t>シリョウ</t>
    </rPh>
    <phoneticPr fontId="2"/>
  </si>
  <si>
    <t>時　刻</t>
    <rPh sb="0" eb="1">
      <t>トキ</t>
    </rPh>
    <rPh sb="2" eb="3">
      <t>コク</t>
    </rPh>
    <phoneticPr fontId="2"/>
  </si>
  <si>
    <t xml:space="preserve">内　　　容  </t>
    <rPh sb="0" eb="1">
      <t>ウチ</t>
    </rPh>
    <rPh sb="4" eb="5">
      <t>カタチ</t>
    </rPh>
    <phoneticPr fontId="2"/>
  </si>
  <si>
    <t>黒塗り部が大事な行動</t>
    <rPh sb="0" eb="2">
      <t>クロヌ</t>
    </rPh>
    <rPh sb="3" eb="4">
      <t>ブ</t>
    </rPh>
    <rPh sb="5" eb="7">
      <t>ダイジ</t>
    </rPh>
    <rPh sb="8" eb="10">
      <t>コウドウ</t>
    </rPh>
    <phoneticPr fontId="2"/>
  </si>
  <si>
    <t>（バス利用者のみ）</t>
    <rPh sb="3" eb="6">
      <t>リヨウシャ</t>
    </rPh>
    <phoneticPr fontId="2"/>
  </si>
  <si>
    <t>各拠点バス乗場到着（6時発だが混雑で定員ｵｰﾊﾞｰが懸念される為30分前着要）</t>
    <rPh sb="0" eb="1">
      <t>カク</t>
    </rPh>
    <rPh sb="1" eb="3">
      <t>キョテン</t>
    </rPh>
    <rPh sb="5" eb="7">
      <t>ノリバ</t>
    </rPh>
    <rPh sb="7" eb="9">
      <t>トウチャク</t>
    </rPh>
    <rPh sb="11" eb="12">
      <t>ジ</t>
    </rPh>
    <rPh sb="12" eb="13">
      <t>ハツ</t>
    </rPh>
    <rPh sb="15" eb="17">
      <t>コンザツ</t>
    </rPh>
    <rPh sb="18" eb="20">
      <t>テイイン</t>
    </rPh>
    <rPh sb="26" eb="28">
      <t>ケネン</t>
    </rPh>
    <rPh sb="31" eb="32">
      <t>タメ</t>
    </rPh>
    <rPh sb="34" eb="35">
      <t>フン</t>
    </rPh>
    <rPh sb="35" eb="36">
      <t>マエ</t>
    </rPh>
    <rPh sb="36" eb="37">
      <t>チャク</t>
    </rPh>
    <rPh sb="37" eb="38">
      <t>ヨウ</t>
    </rPh>
    <phoneticPr fontId="2"/>
  </si>
  <si>
    <t>早朝すぎた？５：３０バスがあり、乗れてしまった。</t>
    <rPh sb="0" eb="2">
      <t>ソウチョウ</t>
    </rPh>
    <rPh sb="16" eb="17">
      <t>ノ</t>
    </rPh>
    <phoneticPr fontId="2"/>
  </si>
  <si>
    <t>（電車利用者）</t>
    <rPh sb="1" eb="3">
      <t>デンシャ</t>
    </rPh>
    <rPh sb="3" eb="6">
      <t>リヨウシャ</t>
    </rPh>
    <phoneticPr fontId="2"/>
  </si>
  <si>
    <t>三好ヶ丘駅到着（駅⇒控え席まで徒歩３０分）</t>
    <rPh sb="0" eb="4">
      <t>ミヨシガオカ</t>
    </rPh>
    <rPh sb="4" eb="5">
      <t>エキ</t>
    </rPh>
    <rPh sb="5" eb="7">
      <t>トウチャク</t>
    </rPh>
    <rPh sb="8" eb="9">
      <t>エキ</t>
    </rPh>
    <rPh sb="10" eb="11">
      <t>ヒカ</t>
    </rPh>
    <rPh sb="12" eb="13">
      <t>セキ</t>
    </rPh>
    <rPh sb="15" eb="17">
      <t>トホ</t>
    </rPh>
    <rPh sb="19" eb="20">
      <t>フン</t>
    </rPh>
    <phoneticPr fontId="2"/>
  </si>
  <si>
    <t>会社バススポーツセンター着</t>
    <rPh sb="0" eb="2">
      <t>カイシャ</t>
    </rPh>
    <rPh sb="12" eb="13">
      <t>チャク</t>
    </rPh>
    <phoneticPr fontId="2"/>
  </si>
  <si>
    <t>６時１０分台についてしまった。寒い中長くまった</t>
    <rPh sb="4" eb="5">
      <t>フン</t>
    </rPh>
    <rPh sb="5" eb="6">
      <t>ダイ</t>
    </rPh>
    <phoneticPr fontId="2"/>
  </si>
  <si>
    <t>資料1</t>
    <rPh sb="0" eb="2">
      <t>シリョウ</t>
    </rPh>
    <phoneticPr fontId="2"/>
  </si>
  <si>
    <r>
      <t>・ラグビー場控え席に集合　</t>
    </r>
    <r>
      <rPr>
        <b/>
        <sz val="8"/>
        <color theme="0"/>
        <rFont val="Meiryo UI"/>
        <family val="3"/>
        <charset val="128"/>
      </rPr>
      <t xml:space="preserve">（雨天時、プール or 第2体育館へ集合←当日用BANDで連絡） </t>
    </r>
    <rPh sb="16" eb="17">
      <t>ジ</t>
    </rPh>
    <rPh sb="25" eb="26">
      <t>ダイ</t>
    </rPh>
    <rPh sb="27" eb="30">
      <t>タイイクカン</t>
    </rPh>
    <rPh sb="31" eb="33">
      <t>シュウゴウ</t>
    </rPh>
    <rPh sb="34" eb="37">
      <t>トウジツヨウ</t>
    </rPh>
    <rPh sb="42" eb="44">
      <t>レンラク</t>
    </rPh>
    <phoneticPr fontId="2"/>
  </si>
  <si>
    <t>入場券チェック無かった</t>
    <rPh sb="0" eb="3">
      <t>ニュウジョウケン</t>
    </rPh>
    <rPh sb="7" eb="8">
      <t>ナ</t>
    </rPh>
    <phoneticPr fontId="2"/>
  </si>
  <si>
    <t>万一遅刻の際は必ず連絡を！</t>
    <rPh sb="0" eb="2">
      <t>マンイチ</t>
    </rPh>
    <rPh sb="2" eb="4">
      <t>チコク</t>
    </rPh>
    <rPh sb="5" eb="6">
      <t>サイ</t>
    </rPh>
    <rPh sb="7" eb="8">
      <t>カナラ</t>
    </rPh>
    <rPh sb="9" eb="11">
      <t>レンラク</t>
    </rPh>
    <phoneticPr fontId="2"/>
  </si>
  <si>
    <t>・ミーティング実施</t>
    <rPh sb="7" eb="9">
      <t>ジッシ</t>
    </rPh>
    <phoneticPr fontId="2"/>
  </si>
  <si>
    <r>
      <t xml:space="preserve"> 　- </t>
    </r>
    <r>
      <rPr>
        <b/>
        <sz val="10"/>
        <color rgb="FFFF0000"/>
        <rFont val="Meiryo UI"/>
        <family val="3"/>
        <charset val="128"/>
      </rPr>
      <t>体調確認（確認後オーダー提出：運営陣）</t>
    </r>
    <r>
      <rPr>
        <sz val="10"/>
        <rFont val="Meiryo UI"/>
        <family val="3"/>
        <charset val="128"/>
      </rPr>
      <t xml:space="preserve">
 　- 選手・マネージャー全体写真撮影（</t>
    </r>
    <r>
      <rPr>
        <sz val="10"/>
        <color rgb="FFFF0000"/>
        <rFont val="Meiryo UI"/>
        <family val="3"/>
        <charset val="128"/>
      </rPr>
      <t>エントリー後になるかも）</t>
    </r>
    <rPh sb="4" eb="6">
      <t>タイチョウ</t>
    </rPh>
    <rPh sb="6" eb="8">
      <t>カクニン</t>
    </rPh>
    <rPh sb="9" eb="11">
      <t>カクニン</t>
    </rPh>
    <rPh sb="11" eb="12">
      <t>ゴ</t>
    </rPh>
    <rPh sb="16" eb="18">
      <t>テイシュツ</t>
    </rPh>
    <rPh sb="19" eb="21">
      <t>ウンエイ</t>
    </rPh>
    <rPh sb="21" eb="22">
      <t>ジン</t>
    </rPh>
    <rPh sb="49" eb="50">
      <t>ゴ</t>
    </rPh>
    <phoneticPr fontId="2"/>
  </si>
  <si>
    <t>ﾄｲﾚいくのはこの間（まだそこまで混んでいない）</t>
    <rPh sb="9" eb="10">
      <t>アイダ</t>
    </rPh>
    <rPh sb="17" eb="18">
      <t>コ</t>
    </rPh>
    <phoneticPr fontId="2"/>
  </si>
  <si>
    <t>7:30(～8:30)</t>
    <phoneticPr fontId="2"/>
  </si>
  <si>
    <t>チーム受付（和田）・・・第1体育館 北東出入口前(テント)</t>
    <rPh sb="3" eb="5">
      <t>ウケツケ</t>
    </rPh>
    <rPh sb="6" eb="8">
      <t>ワダ</t>
    </rPh>
    <rPh sb="12" eb="13">
      <t>ダイ</t>
    </rPh>
    <rPh sb="14" eb="17">
      <t>タイイクカン</t>
    </rPh>
    <rPh sb="18" eb="19">
      <t>キタ</t>
    </rPh>
    <rPh sb="19" eb="20">
      <t>ヒガシ</t>
    </rPh>
    <rPh sb="20" eb="23">
      <t>デイリグチ</t>
    </rPh>
    <rPh sb="23" eb="24">
      <t>マエ</t>
    </rPh>
    <phoneticPr fontId="2"/>
  </si>
  <si>
    <t>7:45～8:15</t>
    <phoneticPr fontId="2"/>
  </si>
  <si>
    <t>ミーティング#2 （中継の確認、ゼッケン配布等）</t>
    <phoneticPr fontId="2"/>
  </si>
  <si>
    <t>8:15～8:50</t>
    <phoneticPr fontId="2"/>
  </si>
  <si>
    <t>休憩・トイレ・１区選手はアップ等　</t>
    <rPh sb="0" eb="2">
      <t>キュウケイ</t>
    </rPh>
    <rPh sb="8" eb="9">
      <t>ク</t>
    </rPh>
    <rPh sb="9" eb="11">
      <t>センシュ</t>
    </rPh>
    <rPh sb="15" eb="16">
      <t>ナド</t>
    </rPh>
    <phoneticPr fontId="2"/>
  </si>
  <si>
    <t>１区選手はこの間にトイレ</t>
    <rPh sb="1" eb="2">
      <t>ク</t>
    </rPh>
    <rPh sb="2" eb="4">
      <t>センシュ</t>
    </rPh>
    <rPh sb="7" eb="8">
      <t>アイダ</t>
    </rPh>
    <phoneticPr fontId="2"/>
  </si>
  <si>
    <t>資料2</t>
    <rPh sb="0" eb="2">
      <t>シリョウ</t>
    </rPh>
    <phoneticPr fontId="2"/>
  </si>
  <si>
    <t>8:30～9:00</t>
    <phoneticPr fontId="2"/>
  </si>
  <si>
    <t>開会式（観たい人）・・・陸上競技場応援席にて観賞</t>
    <rPh sb="0" eb="2">
      <t>カイカイ</t>
    </rPh>
    <rPh sb="2" eb="3">
      <t>シキ</t>
    </rPh>
    <rPh sb="4" eb="5">
      <t>ミ</t>
    </rPh>
    <rPh sb="7" eb="8">
      <t>ヒト</t>
    </rPh>
    <rPh sb="12" eb="14">
      <t>リクジョウ</t>
    </rPh>
    <rPh sb="14" eb="17">
      <t>キョウギジョウ</t>
    </rPh>
    <rPh sb="17" eb="20">
      <t>オウエンセキ</t>
    </rPh>
    <rPh sb="22" eb="24">
      <t>カンショウ</t>
    </rPh>
    <phoneticPr fontId="2"/>
  </si>
  <si>
    <t>トイレチャンス再び</t>
    <rPh sb="7" eb="8">
      <t>フタタ</t>
    </rPh>
    <phoneticPr fontId="2"/>
  </si>
  <si>
    <r>
      <t xml:space="preserve">1区選手&amp;付添マネ控席発 第4ゲートを通り陸上競技場内集合 </t>
    </r>
    <r>
      <rPr>
        <b/>
        <sz val="9"/>
        <color theme="0"/>
        <rFont val="Meiryo UI"/>
        <family val="3"/>
        <charset val="128"/>
      </rPr>
      <t>※必ず9:10まで到着！</t>
    </r>
    <r>
      <rPr>
        <b/>
        <sz val="11"/>
        <color theme="0"/>
        <rFont val="Meiryo UI"/>
        <family val="3"/>
        <charset val="128"/>
      </rPr>
      <t xml:space="preserve">
一般　：第４コーナー付近、　シニア／女性：第４コーナーの内側(予定)</t>
    </r>
    <rPh sb="1" eb="2">
      <t>ク</t>
    </rPh>
    <rPh sb="2" eb="4">
      <t>センシュ</t>
    </rPh>
    <rPh sb="5" eb="7">
      <t>ツキソイ</t>
    </rPh>
    <rPh sb="9" eb="10">
      <t>ヒカ</t>
    </rPh>
    <rPh sb="10" eb="11">
      <t>セキ</t>
    </rPh>
    <rPh sb="11" eb="12">
      <t>ハツ</t>
    </rPh>
    <rPh sb="13" eb="14">
      <t>ダイ</t>
    </rPh>
    <rPh sb="19" eb="20">
      <t>トオ</t>
    </rPh>
    <rPh sb="21" eb="26">
      <t>リクジョウキョウギジョウ</t>
    </rPh>
    <rPh sb="26" eb="27">
      <t>ナイ</t>
    </rPh>
    <rPh sb="27" eb="29">
      <t>シュウゴウ</t>
    </rPh>
    <rPh sb="31" eb="32">
      <t>カナラ</t>
    </rPh>
    <rPh sb="39" eb="41">
      <t>トウチャク</t>
    </rPh>
    <rPh sb="43" eb="45">
      <t>イッパン</t>
    </rPh>
    <rPh sb="47" eb="48">
      <t>ダイ</t>
    </rPh>
    <rPh sb="53" eb="55">
      <t>フキン</t>
    </rPh>
    <rPh sb="61" eb="63">
      <t>ジョセイ</t>
    </rPh>
    <rPh sb="64" eb="65">
      <t>ダイ</t>
    </rPh>
    <rPh sb="71" eb="73">
      <t>ウチガワ</t>
    </rPh>
    <rPh sb="74" eb="76">
      <t>ヨテイ</t>
    </rPh>
    <phoneticPr fontId="2"/>
  </si>
  <si>
    <t>競技場内マネが付添い、１区選手は各ゲートへ</t>
    <rPh sb="0" eb="3">
      <t>キョウギジョウ</t>
    </rPh>
    <rPh sb="3" eb="4">
      <t>ナイ</t>
    </rPh>
    <rPh sb="7" eb="9">
      <t>ツキソイ</t>
    </rPh>
    <rPh sb="12" eb="13">
      <t>ク</t>
    </rPh>
    <rPh sb="13" eb="15">
      <t>センシュ</t>
    </rPh>
    <rPh sb="16" eb="17">
      <t>カク</t>
    </rPh>
    <phoneticPr fontId="2"/>
  </si>
  <si>
    <t>9:00～</t>
    <phoneticPr fontId="2"/>
  </si>
  <si>
    <r>
      <t xml:space="preserve">３区以降選手　各自アップ、準備 
</t>
    </r>
    <r>
      <rPr>
        <sz val="8"/>
        <rFont val="Meiryo UI"/>
        <family val="3"/>
        <charset val="128"/>
      </rPr>
      <t>※ラグビー場は朝露で濡れているので注意下さい（必要に応じ予備シューズ用意）
※トイレはどこも混雑する可能性あり。時間に余裕を持っていくこと（20分～30分かかるかも）</t>
    </r>
    <r>
      <rPr>
        <sz val="7"/>
        <color rgb="FFFF0000"/>
        <rFont val="Meiryo UI"/>
        <family val="3"/>
        <charset val="128"/>
      </rPr>
      <t>今年は第1体育館使用不可</t>
    </r>
    <rPh sb="1" eb="2">
      <t>ク</t>
    </rPh>
    <rPh sb="2" eb="4">
      <t>イコウ</t>
    </rPh>
    <rPh sb="4" eb="6">
      <t>センシュ</t>
    </rPh>
    <rPh sb="7" eb="9">
      <t>カクジ</t>
    </rPh>
    <rPh sb="13" eb="15">
      <t>ジュンビ</t>
    </rPh>
    <rPh sb="24" eb="26">
      <t>アサツユ</t>
    </rPh>
    <rPh sb="34" eb="36">
      <t>チュウイ</t>
    </rPh>
    <rPh sb="36" eb="37">
      <t>クダ</t>
    </rPh>
    <rPh sb="40" eb="42">
      <t>ヒツヨウ</t>
    </rPh>
    <rPh sb="43" eb="44">
      <t>オウ</t>
    </rPh>
    <rPh sb="45" eb="47">
      <t>ヨビ</t>
    </rPh>
    <rPh sb="51" eb="53">
      <t>ヨウイ</t>
    </rPh>
    <rPh sb="63" eb="65">
      <t>コンザツ</t>
    </rPh>
    <rPh sb="67" eb="70">
      <t>カノウセイ</t>
    </rPh>
    <rPh sb="73" eb="75">
      <t>ジカン</t>
    </rPh>
    <rPh sb="76" eb="78">
      <t>ヨユウ</t>
    </rPh>
    <rPh sb="79" eb="80">
      <t>モ</t>
    </rPh>
    <rPh sb="89" eb="90">
      <t>フン</t>
    </rPh>
    <rPh sb="93" eb="94">
      <t>フン</t>
    </rPh>
    <rPh sb="100" eb="102">
      <t>コトシ</t>
    </rPh>
    <phoneticPr fontId="2"/>
  </si>
  <si>
    <t>資料4、5、6、8</t>
    <rPh sb="0" eb="2">
      <t>シリョウ</t>
    </rPh>
    <phoneticPr fontId="2"/>
  </si>
  <si>
    <t>9:40～12:00
　(2区以降選手の行動）</t>
    <rPh sb="14" eb="15">
      <t>ク</t>
    </rPh>
    <rPh sb="15" eb="17">
      <t>イコウ</t>
    </rPh>
    <rPh sb="17" eb="19">
      <t>センシュ</t>
    </rPh>
    <rPh sb="20" eb="22">
      <t>コウドウ</t>
    </rPh>
    <phoneticPr fontId="2"/>
  </si>
  <si>
    <t>居場所</t>
    <rPh sb="0" eb="1">
      <t>イ</t>
    </rPh>
    <rPh sb="1" eb="3">
      <t>バショ</t>
    </rPh>
    <phoneticPr fontId="2"/>
  </si>
  <si>
    <r>
      <t>大会スタート（</t>
    </r>
    <r>
      <rPr>
        <b/>
        <sz val="11"/>
        <rFont val="Meiryo UI"/>
        <family val="3"/>
        <charset val="128"/>
      </rPr>
      <t>一般9:40ｽﾀｰﾄ、ｼﾆｱ女性9:48ｽﾀｰﾄ</t>
    </r>
    <r>
      <rPr>
        <sz val="11"/>
        <rFont val="Meiryo UI"/>
        <family val="3"/>
        <charset val="128"/>
      </rPr>
      <t>）</t>
    </r>
    <rPh sb="0" eb="2">
      <t>タイカイ</t>
    </rPh>
    <rPh sb="7" eb="9">
      <t>イッパン</t>
    </rPh>
    <rPh sb="21" eb="23">
      <t>ジョセイ</t>
    </rPh>
    <phoneticPr fontId="2"/>
  </si>
  <si>
    <t>控席</t>
    <rPh sb="0" eb="1">
      <t>ヒカエ</t>
    </rPh>
    <rPh sb="1" eb="2">
      <t>セキ</t>
    </rPh>
    <phoneticPr fontId="2"/>
  </si>
  <si>
    <r>
      <t>・控席ｻﾎﾟｰﾄに声掛けし、控席出発</t>
    </r>
    <r>
      <rPr>
        <b/>
        <sz val="9"/>
        <color theme="0"/>
        <rFont val="Meiryo UI"/>
        <family val="3"/>
        <charset val="128"/>
      </rPr>
      <t>（ｽﾀｰﾄ20分前）　　</t>
    </r>
    <rPh sb="1" eb="2">
      <t>ヒカ</t>
    </rPh>
    <rPh sb="2" eb="3">
      <t>セキ</t>
    </rPh>
    <rPh sb="9" eb="11">
      <t>コエカ</t>
    </rPh>
    <rPh sb="14" eb="15">
      <t>ヒカ</t>
    </rPh>
    <rPh sb="15" eb="16">
      <t>セキ</t>
    </rPh>
    <rPh sb="16" eb="18">
      <t>シュッパツ</t>
    </rPh>
    <rPh sb="25" eb="26">
      <t>フン</t>
    </rPh>
    <rPh sb="26" eb="27">
      <t>マエ</t>
    </rPh>
    <phoneticPr fontId="2"/>
  </si>
  <si>
    <t>　※走る服装＆手ぶらで行く</t>
    <rPh sb="2" eb="3">
      <t>ハシ</t>
    </rPh>
    <rPh sb="4" eb="6">
      <t>フクソウ</t>
    </rPh>
    <rPh sb="7" eb="8">
      <t>イ</t>
    </rPh>
    <phoneticPr fontId="2"/>
  </si>
  <si>
    <t>↓</t>
    <phoneticPr fontId="2"/>
  </si>
  <si>
    <t>控席ﾗｸﾋﾞｰ場から競技場へ移動（初参加者はｻﾎﾟｰﾄ同伴）</t>
    <rPh sb="0" eb="1">
      <t>ヒカエ</t>
    </rPh>
    <rPh sb="1" eb="2">
      <t>セキ</t>
    </rPh>
    <rPh sb="7" eb="8">
      <t>ジョウ</t>
    </rPh>
    <rPh sb="10" eb="13">
      <t>キョウギジョウ</t>
    </rPh>
    <rPh sb="14" eb="16">
      <t>イドウ</t>
    </rPh>
    <rPh sb="17" eb="20">
      <t>ハツサンカ</t>
    </rPh>
    <rPh sb="20" eb="21">
      <t>シャ</t>
    </rPh>
    <rPh sb="27" eb="29">
      <t>ドウハン</t>
    </rPh>
    <phoneticPr fontId="2"/>
  </si>
  <si>
    <t>競技場入口</t>
    <rPh sb="0" eb="3">
      <t>キョウギジョウ</t>
    </rPh>
    <rPh sb="3" eb="4">
      <t>イ</t>
    </rPh>
    <rPh sb="4" eb="5">
      <t>クチ</t>
    </rPh>
    <phoneticPr fontId="2"/>
  </si>
  <si>
    <r>
      <t>・競技場入口（一般/ｼﾆｱ/女子：第4ｹﾞｰﾄ）へ到着・ﾏﾈ声掛け</t>
    </r>
    <r>
      <rPr>
        <b/>
        <sz val="9"/>
        <color theme="0"/>
        <rFont val="Meiryo UI"/>
        <family val="3"/>
        <charset val="128"/>
      </rPr>
      <t>（ｽﾀｰﾄ15分前）</t>
    </r>
    <rPh sb="1" eb="4">
      <t>キョウギジョウ</t>
    </rPh>
    <rPh sb="4" eb="5">
      <t>イ</t>
    </rPh>
    <rPh sb="5" eb="6">
      <t>グチ</t>
    </rPh>
    <rPh sb="7" eb="9">
      <t>イッパン</t>
    </rPh>
    <rPh sb="14" eb="16">
      <t>ジョシ</t>
    </rPh>
    <rPh sb="17" eb="18">
      <t>ダイ</t>
    </rPh>
    <rPh sb="25" eb="27">
      <t>トウチャク</t>
    </rPh>
    <rPh sb="30" eb="32">
      <t>コエカ</t>
    </rPh>
    <rPh sb="40" eb="41">
      <t>フン</t>
    </rPh>
    <rPh sb="41" eb="42">
      <t>マエ</t>
    </rPh>
    <phoneticPr fontId="2"/>
  </si>
  <si>
    <t>・ゼッケンを係員に見せて競技場内へ入る。</t>
    <rPh sb="6" eb="8">
      <t>カカリイン</t>
    </rPh>
    <rPh sb="9" eb="10">
      <t>ミ</t>
    </rPh>
    <rPh sb="12" eb="15">
      <t>キョウギジョウ</t>
    </rPh>
    <rPh sb="15" eb="16">
      <t>ナイ</t>
    </rPh>
    <rPh sb="17" eb="18">
      <t>ハイ</t>
    </rPh>
    <phoneticPr fontId="2"/>
  </si>
  <si>
    <t>待機エリアへ移動（万一競技場から出る場合も必ず入口ﾏﾈｰｼﾞｬｰへ伝達）</t>
    <rPh sb="0" eb="2">
      <t>タイキ</t>
    </rPh>
    <rPh sb="6" eb="8">
      <t>イドウ</t>
    </rPh>
    <rPh sb="9" eb="11">
      <t>マンイチ</t>
    </rPh>
    <rPh sb="11" eb="14">
      <t>キョウギジョウ</t>
    </rPh>
    <rPh sb="16" eb="17">
      <t>デ</t>
    </rPh>
    <rPh sb="18" eb="20">
      <t>バアイ</t>
    </rPh>
    <rPh sb="21" eb="22">
      <t>カナラ</t>
    </rPh>
    <rPh sb="23" eb="25">
      <t>イリグチ</t>
    </rPh>
    <rPh sb="33" eb="35">
      <t>デンタツ</t>
    </rPh>
    <phoneticPr fontId="2"/>
  </si>
  <si>
    <t>待機エリア</t>
    <phoneticPr fontId="2"/>
  </si>
  <si>
    <r>
      <t>・</t>
    </r>
    <r>
      <rPr>
        <b/>
        <sz val="11"/>
        <color theme="0"/>
        <rFont val="Meiryo UI"/>
        <family val="3"/>
        <charset val="128"/>
      </rPr>
      <t>待機エリアのﾏﾈｰｼﾞｬｰの元へ到着</t>
    </r>
    <r>
      <rPr>
        <b/>
        <sz val="9"/>
        <color theme="0"/>
        <rFont val="Meiryo UI"/>
        <family val="3"/>
        <charset val="128"/>
      </rPr>
      <t>（ｽﾀｰﾄ10分前）</t>
    </r>
    <rPh sb="15" eb="16">
      <t>モト</t>
    </rPh>
    <rPh sb="17" eb="19">
      <t>トウチャク</t>
    </rPh>
    <rPh sb="26" eb="27">
      <t>フン</t>
    </rPh>
    <rPh sb="27" eb="28">
      <t>マエ</t>
    </rPh>
    <phoneticPr fontId="2"/>
  </si>
  <si>
    <t>・前走者ｽﾀｰﾄ時刻をﾏﾈｰｼﾞｬｰに確認し、自身のｽﾀｰﾄ時刻推測</t>
    <rPh sb="1" eb="2">
      <t>ゼン</t>
    </rPh>
    <rPh sb="2" eb="4">
      <t>ソウシャ</t>
    </rPh>
    <rPh sb="8" eb="10">
      <t>ジコク</t>
    </rPh>
    <rPh sb="19" eb="21">
      <t>カクニン</t>
    </rPh>
    <rPh sb="23" eb="25">
      <t>ジシン</t>
    </rPh>
    <rPh sb="30" eb="32">
      <t>ジコク</t>
    </rPh>
    <rPh sb="32" eb="34">
      <t>スイソク</t>
    </rPh>
    <phoneticPr fontId="2"/>
  </si>
  <si>
    <r>
      <t>・ﾏﾈｰｼﾞｬｰに待機エリア出発連絡</t>
    </r>
    <r>
      <rPr>
        <b/>
        <sz val="9"/>
        <color theme="0"/>
        <rFont val="Meiryo UI"/>
        <family val="3"/>
        <charset val="128"/>
      </rPr>
      <t>（ｽﾀｰﾄ3分前）</t>
    </r>
    <rPh sb="10" eb="13">
      <t>エリア</t>
    </rPh>
    <rPh sb="14" eb="16">
      <t>シュッパツ</t>
    </rPh>
    <rPh sb="16" eb="18">
      <t>レンラク</t>
    </rPh>
    <rPh sb="24" eb="25">
      <t>フン</t>
    </rPh>
    <rPh sb="25" eb="26">
      <t>マエ</t>
    </rPh>
    <phoneticPr fontId="2"/>
  </si>
  <si>
    <t>（ﾏﾈｰｼﾞｬｰが見つからなくても次走者エリアの入り口へ移動準備）</t>
    <rPh sb="9" eb="10">
      <t>ミ</t>
    </rPh>
    <rPh sb="17" eb="19">
      <t>ソウシャ</t>
    </rPh>
    <rPh sb="19" eb="22">
      <t>エリア</t>
    </rPh>
    <rPh sb="23" eb="27">
      <t>イリグチヘ</t>
    </rPh>
    <rPh sb="27" eb="29">
      <t>イドウ</t>
    </rPh>
    <rPh sb="30" eb="32">
      <t>ジュンビ</t>
    </rPh>
    <phoneticPr fontId="2"/>
  </si>
  <si>
    <t>　　　　　　↓</t>
    <phoneticPr fontId="2"/>
  </si>
  <si>
    <t>次走者エリア</t>
    <rPh sb="0" eb="3">
      <t>ジソウシャ</t>
    </rPh>
    <phoneticPr fontId="2"/>
  </si>
  <si>
    <t>・前走者が入ってくるまで競技場入り口注視</t>
    <rPh sb="1" eb="2">
      <t>ゼン</t>
    </rPh>
    <rPh sb="2" eb="4">
      <t>ソウシャ</t>
    </rPh>
    <rPh sb="5" eb="6">
      <t>ハイ</t>
    </rPh>
    <rPh sb="12" eb="15">
      <t>キョウギジョウ</t>
    </rPh>
    <rPh sb="15" eb="16">
      <t>イ</t>
    </rPh>
    <rPh sb="17" eb="18">
      <t>グチ</t>
    </rPh>
    <rPh sb="18" eb="20">
      <t>チュウシ</t>
    </rPh>
    <phoneticPr fontId="2"/>
  </si>
  <si>
    <r>
      <t>・前走者競技場入場を目視確認し次走者ｴﾘｱへ移動</t>
    </r>
    <r>
      <rPr>
        <b/>
        <sz val="9"/>
        <color theme="0"/>
        <rFont val="Meiryo UI"/>
        <family val="3"/>
        <charset val="128"/>
      </rPr>
      <t>（ｽﾀｰﾄ1分前）</t>
    </r>
    <rPh sb="1" eb="2">
      <t>ゼン</t>
    </rPh>
    <rPh sb="2" eb="4">
      <t>ソウシャ</t>
    </rPh>
    <rPh sb="4" eb="7">
      <t>キョウギジョウ</t>
    </rPh>
    <rPh sb="7" eb="9">
      <t>ニュウジョウ</t>
    </rPh>
    <rPh sb="11" eb="12">
      <t>モクシ</t>
    </rPh>
    <rPh sb="12" eb="14">
      <t>カクニン</t>
    </rPh>
    <rPh sb="15" eb="16">
      <t>ジ</t>
    </rPh>
    <rPh sb="16" eb="18">
      <t>ソウシャ</t>
    </rPh>
    <rPh sb="22" eb="24">
      <t>イドウ</t>
    </rPh>
    <rPh sb="30" eb="31">
      <t>フン</t>
    </rPh>
    <rPh sb="31" eb="32">
      <t>マエ</t>
    </rPh>
    <phoneticPr fontId="2"/>
  </si>
  <si>
    <t>※ｾﾞｯｹﾝNo呼出しもあるが聞こえないｹｰｽあり、必ず目視。</t>
    <rPh sb="8" eb="10">
      <t>ヨビダ</t>
    </rPh>
    <rPh sb="15" eb="16">
      <t>キ</t>
    </rPh>
    <rPh sb="26" eb="27">
      <t>カナラ</t>
    </rPh>
    <rPh sb="28" eb="30">
      <t>モクシ</t>
    </rPh>
    <phoneticPr fontId="2"/>
  </si>
  <si>
    <t>コースへ移動</t>
    <rPh sb="4" eb="6">
      <t>イドウ</t>
    </rPh>
    <phoneticPr fontId="2"/>
  </si>
  <si>
    <t>コース(中継点)</t>
    <rPh sb="4" eb="7">
      <t>チュウケイテン</t>
    </rPh>
    <phoneticPr fontId="2"/>
  </si>
  <si>
    <r>
      <t>・前走者がラスト100mに入るのを目視確認し中継点へ移動</t>
    </r>
    <r>
      <rPr>
        <b/>
        <sz val="9"/>
        <color theme="0"/>
        <rFont val="Meiryo UI"/>
        <family val="3"/>
        <charset val="128"/>
      </rPr>
      <t>（ｽﾀｰﾄ直前）</t>
    </r>
    <rPh sb="1" eb="2">
      <t>ゼン</t>
    </rPh>
    <rPh sb="2" eb="4">
      <t>ソウシャ</t>
    </rPh>
    <rPh sb="13" eb="14">
      <t>ハイ</t>
    </rPh>
    <rPh sb="17" eb="19">
      <t>モクシ</t>
    </rPh>
    <rPh sb="19" eb="21">
      <t>カクニン</t>
    </rPh>
    <rPh sb="22" eb="24">
      <t>チュウケイ</t>
    </rPh>
    <rPh sb="24" eb="25">
      <t>テン</t>
    </rPh>
    <rPh sb="26" eb="28">
      <t>イドウ</t>
    </rPh>
    <phoneticPr fontId="2"/>
  </si>
  <si>
    <t>中継点（コース内）へ急ぎ移動</t>
    <rPh sb="0" eb="2">
      <t>チュウケイ</t>
    </rPh>
    <rPh sb="2" eb="3">
      <t>テン</t>
    </rPh>
    <rPh sb="7" eb="8">
      <t>ナイ</t>
    </rPh>
    <rPh sb="10" eb="11">
      <t>イソ</t>
    </rPh>
    <rPh sb="12" eb="14">
      <t>イドウ</t>
    </rPh>
    <phoneticPr fontId="2"/>
  </si>
  <si>
    <t>コース</t>
    <phoneticPr fontId="2"/>
  </si>
  <si>
    <r>
      <t>・周囲の走者に注意して襷を受取ってスタート＋走行中バイクゾーンに入らない！</t>
    </r>
    <r>
      <rPr>
        <b/>
        <sz val="8"/>
        <color theme="0"/>
        <rFont val="Meiryo UI"/>
        <family val="3"/>
        <charset val="128"/>
      </rPr>
      <t>(資料8)</t>
    </r>
    <rPh sb="1" eb="3">
      <t>シュウイ</t>
    </rPh>
    <rPh sb="4" eb="6">
      <t>ソウシャ</t>
    </rPh>
    <rPh sb="7" eb="9">
      <t>チュウイ</t>
    </rPh>
    <rPh sb="11" eb="12">
      <t>タスキ</t>
    </rPh>
    <rPh sb="13" eb="15">
      <t>ウケト</t>
    </rPh>
    <rPh sb="22" eb="25">
      <t>ソウコウチュウ</t>
    </rPh>
    <rPh sb="32" eb="33">
      <t>ハイ</t>
    </rPh>
    <rPh sb="38" eb="40">
      <t>シリョウ</t>
    </rPh>
    <phoneticPr fontId="2"/>
  </si>
  <si>
    <t>ｺﾞｰﾙ後控席へ戻り他選手ｻﾎﾟｰﾄ（応援席へ一瞬挨拶行っても良いがくつろがない事）</t>
    <rPh sb="4" eb="5">
      <t>ゴ</t>
    </rPh>
    <rPh sb="5" eb="6">
      <t>ヒカエ</t>
    </rPh>
    <rPh sb="6" eb="7">
      <t>セキ</t>
    </rPh>
    <rPh sb="8" eb="9">
      <t>モド</t>
    </rPh>
    <rPh sb="10" eb="11">
      <t>ホカ</t>
    </rPh>
    <rPh sb="11" eb="13">
      <t>センシュ</t>
    </rPh>
    <rPh sb="19" eb="22">
      <t>オウエンセキ</t>
    </rPh>
    <rPh sb="23" eb="25">
      <t>イッシュン</t>
    </rPh>
    <rPh sb="25" eb="27">
      <t>アイサツ</t>
    </rPh>
    <rPh sb="27" eb="28">
      <t>イ</t>
    </rPh>
    <rPh sb="31" eb="32">
      <t>ヨ</t>
    </rPh>
    <rPh sb="40" eb="41">
      <t>コト</t>
    </rPh>
    <phoneticPr fontId="2"/>
  </si>
  <si>
    <t>(全選手ゴール後)</t>
    <phoneticPr fontId="2"/>
  </si>
  <si>
    <t>※ｱﾝｶｰを応援後居る選手で先に片付けを開始(ｱﾝｶｰはｺﾞｰﾙ後急いで選手控席へ)</t>
    <rPh sb="6" eb="8">
      <t>オウエン</t>
    </rPh>
    <rPh sb="8" eb="9">
      <t>ゴ</t>
    </rPh>
    <rPh sb="9" eb="10">
      <t>イ</t>
    </rPh>
    <rPh sb="11" eb="13">
      <t>センシュ</t>
    </rPh>
    <rPh sb="14" eb="15">
      <t>サキ</t>
    </rPh>
    <rPh sb="16" eb="18">
      <t>カタヅ</t>
    </rPh>
    <rPh sb="20" eb="22">
      <t>カイシ</t>
    </rPh>
    <rPh sb="32" eb="33">
      <t>ゴ</t>
    </rPh>
    <rPh sb="33" eb="34">
      <t>イソ</t>
    </rPh>
    <rPh sb="36" eb="38">
      <t>センシュ</t>
    </rPh>
    <rPh sb="38" eb="39">
      <t>ヒカ</t>
    </rPh>
    <rPh sb="39" eb="40">
      <t>セキ</t>
    </rPh>
    <phoneticPr fontId="2"/>
  </si>
  <si>
    <t>選手控席を片付け⇒沿道応援席へ移動　※急ぎ</t>
    <rPh sb="0" eb="2">
      <t>センシュ</t>
    </rPh>
    <rPh sb="2" eb="3">
      <t>ヒカエ</t>
    </rPh>
    <rPh sb="3" eb="4">
      <t>セキ</t>
    </rPh>
    <rPh sb="5" eb="7">
      <t>カタヅ</t>
    </rPh>
    <rPh sb="15" eb="17">
      <t>イドウ</t>
    </rPh>
    <rPh sb="19" eb="20">
      <t>イソ</t>
    </rPh>
    <phoneticPr fontId="2"/>
  </si>
  <si>
    <t xml:space="preserve"> - お礼の挨拶・・・集合写真撮影</t>
  </si>
  <si>
    <t>片付け終了後解散</t>
    <rPh sb="0" eb="2">
      <t>カタヅ</t>
    </rPh>
    <rPh sb="3" eb="5">
      <t>シュウリョウ</t>
    </rPh>
    <rPh sb="5" eb="6">
      <t>アト</t>
    </rPh>
    <rPh sb="6" eb="8">
      <t>カイサン</t>
    </rPh>
    <phoneticPr fontId="2"/>
  </si>
  <si>
    <r>
      <t xml:space="preserve">反省会17:30～（神戸屋 </t>
    </r>
    <r>
      <rPr>
        <b/>
        <sz val="11"/>
        <color rgb="FFFF0000"/>
        <rFont val="Meiryo UI"/>
        <family val="3"/>
        <charset val="128"/>
      </rPr>
      <t>丸山店</t>
    </r>
    <r>
      <rPr>
        <sz val="11"/>
        <rFont val="Meiryo UI"/>
        <family val="3"/>
        <charset val="128"/>
      </rPr>
      <t xml:space="preserve">） </t>
    </r>
    <rPh sb="0" eb="2">
      <t>ハンセイ</t>
    </rPh>
    <rPh sb="2" eb="3">
      <t>カイ</t>
    </rPh>
    <rPh sb="10" eb="12">
      <t>コウベ</t>
    </rPh>
    <rPh sb="12" eb="13">
      <t>ヤ</t>
    </rPh>
    <rPh sb="14" eb="16">
      <t>マルヤマ</t>
    </rPh>
    <rPh sb="16" eb="17">
      <t>テン</t>
    </rPh>
    <phoneticPr fontId="2"/>
  </si>
  <si>
    <t>支部名先進東富士</t>
  </si>
  <si>
    <t>クルマ</t>
  </si>
  <si>
    <t>開発</t>
  </si>
  <si>
    <t>TC MS CV Lexus</t>
  </si>
  <si>
    <t>パワト</t>
  </si>
  <si>
    <t>レ</t>
  </si>
  <si>
    <t>モノ</t>
  </si>
  <si>
    <t>づくり</t>
  </si>
  <si>
    <t>車両</t>
  </si>
  <si>
    <t>製造</t>
  </si>
  <si>
    <t>技術</t>
  </si>
  <si>
    <t>本工元町</t>
  </si>
  <si>
    <t>チーム数15</t>
  </si>
  <si>
    <t>支部名上郷高岡三好堤明知下山衣浦田原東京</t>
  </si>
  <si>
    <t>本社・</t>
  </si>
  <si>
    <t>名古屋</t>
  </si>
  <si>
    <t>DENSO</t>
  </si>
  <si>
    <t>広瀬</t>
  </si>
  <si>
    <t>チーム数8</t>
  </si>
  <si>
    <t>２０２３年　全社駅伝大会　各チーム選手</t>
    <rPh sb="4" eb="5">
      <t>ネン</t>
    </rPh>
    <rPh sb="6" eb="8">
      <t>ゼンシャ</t>
    </rPh>
    <rPh sb="8" eb="10">
      <t>エキデン</t>
    </rPh>
    <rPh sb="10" eb="12">
      <t>タイカイ</t>
    </rPh>
    <rPh sb="13" eb="14">
      <t>カク</t>
    </rPh>
    <rPh sb="17" eb="19">
      <t>センシュ</t>
    </rPh>
    <phoneticPr fontId="2"/>
  </si>
  <si>
    <t>２０１８年　全社駅伝大会　各チーム選手</t>
    <rPh sb="4" eb="5">
      <t>ネン</t>
    </rPh>
    <rPh sb="6" eb="8">
      <t>ゼンシャ</t>
    </rPh>
    <rPh sb="8" eb="10">
      <t>エキデン</t>
    </rPh>
    <rPh sb="10" eb="12">
      <t>タイカイ</t>
    </rPh>
    <rPh sb="13" eb="14">
      <t>カク</t>
    </rPh>
    <rPh sb="17" eb="19">
      <t>センシュ</t>
    </rPh>
    <phoneticPr fontId="2"/>
  </si>
  <si>
    <t>２０１７年</t>
    <rPh sb="4" eb="5">
      <t>ネン</t>
    </rPh>
    <phoneticPr fontId="2"/>
  </si>
  <si>
    <r>
      <t>一般ロング</t>
    </r>
    <r>
      <rPr>
        <b/>
        <sz val="11"/>
        <rFont val="HGPｺﾞｼｯｸM"/>
        <family val="3"/>
        <charset val="128"/>
      </rPr>
      <t>「本・名）品質保証部</t>
    </r>
    <r>
      <rPr>
        <b/>
        <sz val="11"/>
        <color rgb="FF00B050"/>
        <rFont val="HGPｺﾞｼｯｸM"/>
        <family val="3"/>
        <charset val="128"/>
      </rPr>
      <t>(ゼッケン：237　緑)</t>
    </r>
    <r>
      <rPr>
        <b/>
        <sz val="11"/>
        <rFont val="HGPｺﾞｼｯｸM"/>
        <family val="3"/>
        <charset val="128"/>
      </rPr>
      <t>」</t>
    </r>
    <rPh sb="0" eb="2">
      <t>イッパン</t>
    </rPh>
    <rPh sb="6" eb="7">
      <t>ホン</t>
    </rPh>
    <rPh sb="8" eb="9">
      <t>メイ</t>
    </rPh>
    <rPh sb="10" eb="14">
      <t>ヒンシツホショウ</t>
    </rPh>
    <rPh sb="14" eb="15">
      <t>ブ</t>
    </rPh>
    <rPh sb="25" eb="26">
      <t>ミドリ</t>
    </rPh>
    <phoneticPr fontId="2"/>
  </si>
  <si>
    <t>ｽﾀｰﾄまでの行動（時刻）</t>
    <rPh sb="7" eb="9">
      <t>コウドウ</t>
    </rPh>
    <rPh sb="10" eb="12">
      <t>ジコク</t>
    </rPh>
    <phoneticPr fontId="2"/>
  </si>
  <si>
    <r>
      <t>Ａチーム</t>
    </r>
    <r>
      <rPr>
        <b/>
        <sz val="11"/>
        <rFont val="HGPｺﾞｼｯｸM"/>
        <family val="3"/>
        <charset val="128"/>
      </rPr>
      <t>（ゼッケン：２１１７「品保部･客品部Ａ」）</t>
    </r>
    <rPh sb="15" eb="16">
      <t>ヒン</t>
    </rPh>
    <rPh sb="16" eb="17">
      <t>ホ</t>
    </rPh>
    <rPh sb="17" eb="18">
      <t>ブ</t>
    </rPh>
    <rPh sb="19" eb="20">
      <t>キャク</t>
    </rPh>
    <rPh sb="20" eb="21">
      <t>ヒン</t>
    </rPh>
    <rPh sb="21" eb="22">
      <t>ブ</t>
    </rPh>
    <phoneticPr fontId="2"/>
  </si>
  <si>
    <t>大会結果</t>
    <rPh sb="0" eb="2">
      <t>タイカイ</t>
    </rPh>
    <rPh sb="2" eb="4">
      <t>ケッカ</t>
    </rPh>
    <phoneticPr fontId="2"/>
  </si>
  <si>
    <t>区</t>
    <phoneticPr fontId="2"/>
  </si>
  <si>
    <t>距離</t>
  </si>
  <si>
    <t>走者</t>
  </si>
  <si>
    <t>予想ﾀｲﾑ</t>
    <rPh sb="0" eb="2">
      <t>ヨソウ</t>
    </rPh>
    <phoneticPr fontId="2"/>
  </si>
  <si>
    <t>ﾍﾟｰｽ/km</t>
    <phoneticPr fontId="2"/>
  </si>
  <si>
    <t>控席発</t>
    <rPh sb="0" eb="1">
      <t>ヒカ</t>
    </rPh>
    <rPh sb="1" eb="2">
      <t>セキ</t>
    </rPh>
    <rPh sb="2" eb="3">
      <t>ハツ</t>
    </rPh>
    <phoneticPr fontId="2"/>
  </si>
  <si>
    <t>ｹﾞｰﾄ着</t>
    <rPh sb="4" eb="5">
      <t>チャク</t>
    </rPh>
    <phoneticPr fontId="2"/>
  </si>
  <si>
    <t>待機ｴﾘｱ着</t>
    <rPh sb="0" eb="2">
      <t>タイキ</t>
    </rPh>
    <rPh sb="5" eb="6">
      <t>チャク</t>
    </rPh>
    <phoneticPr fontId="2"/>
  </si>
  <si>
    <t>中継ｴﾘｱ入</t>
    <rPh sb="0" eb="2">
      <t>チュウケイ</t>
    </rPh>
    <rPh sb="5" eb="6">
      <t>イ</t>
    </rPh>
    <phoneticPr fontId="2"/>
  </si>
  <si>
    <t>ｽﾀｰﾄ</t>
    <phoneticPr fontId="2"/>
  </si>
  <si>
    <t>ｺﾞｰﾙ</t>
    <phoneticPr fontId="2"/>
  </si>
  <si>
    <t>スタート20分前</t>
    <rPh sb="6" eb="8">
      <t>フンマエ</t>
    </rPh>
    <phoneticPr fontId="2"/>
  </si>
  <si>
    <t>ゲート着</t>
    <rPh sb="3" eb="4">
      <t>チャク</t>
    </rPh>
    <phoneticPr fontId="2"/>
  </si>
  <si>
    <t>待機エリア</t>
    <rPh sb="0" eb="2">
      <t>タイキ</t>
    </rPh>
    <phoneticPr fontId="2"/>
  </si>
  <si>
    <t>待機エリアから中継エリアまで</t>
    <rPh sb="0" eb="2">
      <t>タイキ</t>
    </rPh>
    <rPh sb="7" eb="9">
      <t>チュウケイ</t>
    </rPh>
    <phoneticPr fontId="2"/>
  </si>
  <si>
    <t>現状ﾀｲﾑ</t>
    <rPh sb="0" eb="2">
      <t>ゲンジョウ</t>
    </rPh>
    <phoneticPr fontId="2"/>
  </si>
  <si>
    <t>成り行き</t>
    <rPh sb="0" eb="1">
      <t>ナ</t>
    </rPh>
    <rPh sb="2" eb="3">
      <t>ユ</t>
    </rPh>
    <phoneticPr fontId="2"/>
  </si>
  <si>
    <t>成り行き通過ﾀｲﾑ</t>
    <rPh sb="0" eb="1">
      <t>ナ</t>
    </rPh>
    <rPh sb="2" eb="3">
      <t>ユ</t>
    </rPh>
    <rPh sb="4" eb="6">
      <t>ツウカ</t>
    </rPh>
    <phoneticPr fontId="2"/>
  </si>
  <si>
    <t>成り行き順位</t>
    <rPh sb="0" eb="1">
      <t>ナ</t>
    </rPh>
    <rPh sb="2" eb="3">
      <t>ユ</t>
    </rPh>
    <rPh sb="4" eb="6">
      <t>ジュンイ</t>
    </rPh>
    <phoneticPr fontId="2"/>
  </si>
  <si>
    <t>ガチ予想</t>
    <rPh sb="2" eb="4">
      <t>ヨソウ</t>
    </rPh>
    <phoneticPr fontId="2"/>
  </si>
  <si>
    <t>目標ﾀｲﾑ</t>
  </si>
  <si>
    <t>ガチ通過ﾀｲﾑ予想</t>
    <rPh sb="2" eb="4">
      <t>ツウカ</t>
    </rPh>
    <rPh sb="7" eb="9">
      <t>ヨソウ</t>
    </rPh>
    <phoneticPr fontId="2"/>
  </si>
  <si>
    <t>ガチ通過順位予測</t>
    <rPh sb="2" eb="4">
      <t>ツウカ</t>
    </rPh>
    <rPh sb="4" eb="6">
      <t>ジュンイ</t>
    </rPh>
    <rPh sb="6" eb="8">
      <t>ヨソク</t>
    </rPh>
    <phoneticPr fontId="2"/>
  </si>
  <si>
    <t>区（色）</t>
  </si>
  <si>
    <t>目標ﾀｲﾑ</t>
    <phoneticPr fontId="2"/>
  </si>
  <si>
    <t>ｴﾘｱA着</t>
    <rPh sb="4" eb="5">
      <t>チャク</t>
    </rPh>
    <phoneticPr fontId="2"/>
  </si>
  <si>
    <t>ｴﾘｱB入り</t>
    <rPh sb="4" eb="5">
      <t>イ</t>
    </rPh>
    <phoneticPr fontId="2"/>
  </si>
  <si>
    <t>ｽﾀｰﾄ予想</t>
    <rPh sb="4" eb="6">
      <t>ヨソウ</t>
    </rPh>
    <phoneticPr fontId="2"/>
  </si>
  <si>
    <t>区間ﾀｲﾑ</t>
    <rPh sb="0" eb="2">
      <t>クカン</t>
    </rPh>
    <phoneticPr fontId="2"/>
  </si>
  <si>
    <t>なりゆきとの差</t>
    <rPh sb="6" eb="7">
      <t>サ</t>
    </rPh>
    <phoneticPr fontId="2"/>
  </si>
  <si>
    <t>和田予想</t>
    <rPh sb="0" eb="2">
      <t>ワダ</t>
    </rPh>
    <rPh sb="2" eb="4">
      <t>ヨソウ</t>
    </rPh>
    <phoneticPr fontId="2"/>
  </si>
  <si>
    <t>通過順位予想</t>
    <rPh sb="0" eb="2">
      <t>ツウカ</t>
    </rPh>
    <rPh sb="2" eb="4">
      <t>ジュンイ</t>
    </rPh>
    <rPh sb="4" eb="6">
      <t>ヨソウ</t>
    </rPh>
    <phoneticPr fontId="2"/>
  </si>
  <si>
    <t>部長説明用タイム</t>
    <rPh sb="0" eb="2">
      <t>ブチョウ</t>
    </rPh>
    <rPh sb="2" eb="4">
      <t>セツメイ</t>
    </rPh>
    <rPh sb="4" eb="5">
      <t>ヨウ</t>
    </rPh>
    <phoneticPr fontId="2"/>
  </si>
  <si>
    <t>ｽﾎﾟｾﾝ今季ﾍﾞｽﾄ</t>
    <rPh sb="5" eb="7">
      <t>コンキ</t>
    </rPh>
    <phoneticPr fontId="2"/>
  </si>
  <si>
    <t>なりゆき（本番効果無し）</t>
    <rPh sb="5" eb="7">
      <t>ホンバン</t>
    </rPh>
    <rPh sb="7" eb="9">
      <t>コウカ</t>
    </rPh>
    <rPh sb="9" eb="10">
      <t>ナ</t>
    </rPh>
    <phoneticPr fontId="2"/>
  </si>
  <si>
    <t>区間</t>
    <rPh sb="0" eb="2">
      <t>クカン</t>
    </rPh>
    <phoneticPr fontId="2"/>
  </si>
  <si>
    <t>通過順位</t>
    <rPh sb="0" eb="2">
      <t>ツウカ</t>
    </rPh>
    <rPh sb="2" eb="4">
      <t>ジュンイ</t>
    </rPh>
    <phoneticPr fontId="2"/>
  </si>
  <si>
    <t>通過ﾀｲﾑ</t>
    <rPh sb="0" eb="2">
      <t>ツウカ</t>
    </rPh>
    <phoneticPr fontId="2"/>
  </si>
  <si>
    <t>区間順位</t>
    <rPh sb="0" eb="2">
      <t>クカン</t>
    </rPh>
    <rPh sb="2" eb="4">
      <t>ジュンイ</t>
    </rPh>
    <phoneticPr fontId="2"/>
  </si>
  <si>
    <t>/km</t>
    <phoneticPr fontId="2"/>
  </si>
  <si>
    <r>
      <t>1区(</t>
    </r>
    <r>
      <rPr>
        <sz val="11"/>
        <color rgb="FF00FF00"/>
        <rFont val="HGPｺﾞｼｯｸM"/>
        <family val="3"/>
        <charset val="128"/>
      </rPr>
      <t>黄緑</t>
    </r>
    <r>
      <rPr>
        <sz val="11"/>
        <rFont val="HGPｺﾞｼｯｸM"/>
        <family val="3"/>
        <charset val="128"/>
      </rPr>
      <t>)</t>
    </r>
    <rPh sb="1" eb="2">
      <t>ク</t>
    </rPh>
    <rPh sb="3" eb="5">
      <t>キミドリ</t>
    </rPh>
    <phoneticPr fontId="2"/>
  </si>
  <si>
    <t>T23</t>
    <phoneticPr fontId="2"/>
  </si>
  <si>
    <t>安芸優一</t>
    <rPh sb="0" eb="2">
      <t>アキ</t>
    </rPh>
    <rPh sb="2" eb="4">
      <t>ユウイチ</t>
    </rPh>
    <phoneticPr fontId="9"/>
  </si>
  <si>
    <t>9:10 競技場内第４コーナー集合</t>
    <rPh sb="5" eb="9">
      <t>キョウギジョウナイ</t>
    </rPh>
    <rPh sb="9" eb="10">
      <t>ダイ</t>
    </rPh>
    <rPh sb="15" eb="17">
      <t>シュウゴウ</t>
    </rPh>
    <phoneticPr fontId="2"/>
  </si>
  <si>
    <t>１(黄緑)</t>
    <rPh sb="2" eb="4">
      <t>キミドリ</t>
    </rPh>
    <rPh sb="3" eb="4">
      <t>ミドリ</t>
    </rPh>
    <phoneticPr fontId="2"/>
  </si>
  <si>
    <t>KD</t>
    <phoneticPr fontId="2"/>
  </si>
  <si>
    <t>和田　龍太</t>
    <rPh sb="0" eb="2">
      <t>ワダ</t>
    </rPh>
    <rPh sb="3" eb="5">
      <t>リュウタ</t>
    </rPh>
    <phoneticPr fontId="2"/>
  </si>
  <si>
    <t>9時半第４ゲート集合</t>
    <rPh sb="1" eb="2">
      <t>ジ</t>
    </rPh>
    <rPh sb="2" eb="3">
      <t>ハン</t>
    </rPh>
    <rPh sb="3" eb="4">
      <t>ダイ</t>
    </rPh>
    <rPh sb="8" eb="10">
      <t>シュウゴウ</t>
    </rPh>
    <phoneticPr fontId="2"/>
  </si>
  <si>
    <t>1区</t>
    <rPh sb="1" eb="2">
      <t>ク</t>
    </rPh>
    <phoneticPr fontId="2"/>
  </si>
  <si>
    <t>T913</t>
  </si>
  <si>
    <t>安芸優一</t>
  </si>
  <si>
    <r>
      <t>2区(</t>
    </r>
    <r>
      <rPr>
        <sz val="11"/>
        <color rgb="FF7030A0"/>
        <rFont val="HGPｺﾞｼｯｸM"/>
        <family val="3"/>
        <charset val="128"/>
      </rPr>
      <t>紫</t>
    </r>
    <r>
      <rPr>
        <sz val="11"/>
        <rFont val="HGPｺﾞｼｯｸM"/>
        <family val="3"/>
        <charset val="128"/>
      </rPr>
      <t>)</t>
    </r>
    <rPh sb="1" eb="2">
      <t>ク</t>
    </rPh>
    <rPh sb="3" eb="4">
      <t>ムラサキ</t>
    </rPh>
    <phoneticPr fontId="2"/>
  </si>
  <si>
    <t>T12</t>
    <phoneticPr fontId="2"/>
  </si>
  <si>
    <t>永尾大樹</t>
    <rPh sb="0" eb="2">
      <t>ナガオ</t>
    </rPh>
    <rPh sb="2" eb="4">
      <t>タイキ</t>
    </rPh>
    <phoneticPr fontId="9"/>
  </si>
  <si>
    <t>２(紫)</t>
    <rPh sb="2" eb="3">
      <t>ムラサキ</t>
    </rPh>
    <phoneticPr fontId="2"/>
  </si>
  <si>
    <t>T17</t>
    <phoneticPr fontId="2"/>
  </si>
  <si>
    <t>中山　拓弥</t>
    <rPh sb="0" eb="2">
      <t>ナカヤマ</t>
    </rPh>
    <rPh sb="3" eb="5">
      <t>タクヤ</t>
    </rPh>
    <phoneticPr fontId="2"/>
  </si>
  <si>
    <t>2区</t>
    <rPh sb="1" eb="2">
      <t>ク</t>
    </rPh>
    <phoneticPr fontId="2"/>
  </si>
  <si>
    <t>T951</t>
  </si>
  <si>
    <t>松本正順</t>
    <rPh sb="0" eb="2">
      <t>マツモト</t>
    </rPh>
    <rPh sb="2" eb="3">
      <t>マサ</t>
    </rPh>
    <rPh sb="3" eb="4">
      <t>ジュン</t>
    </rPh>
    <phoneticPr fontId="2"/>
  </si>
  <si>
    <r>
      <t>3区(</t>
    </r>
    <r>
      <rPr>
        <sz val="11"/>
        <color rgb="FFFFFF00"/>
        <rFont val="HGPｺﾞｼｯｸM"/>
        <family val="3"/>
        <charset val="128"/>
      </rPr>
      <t>黄</t>
    </r>
    <r>
      <rPr>
        <sz val="11"/>
        <rFont val="HGPｺﾞｼｯｸM"/>
        <family val="3"/>
        <charset val="128"/>
      </rPr>
      <t>)</t>
    </r>
    <rPh sb="1" eb="2">
      <t>ク</t>
    </rPh>
    <rPh sb="3" eb="4">
      <t>コウ</t>
    </rPh>
    <phoneticPr fontId="2"/>
  </si>
  <si>
    <t>T13</t>
    <phoneticPr fontId="2"/>
  </si>
  <si>
    <t>舛田空</t>
    <rPh sb="0" eb="2">
      <t>マスダ</t>
    </rPh>
    <rPh sb="2" eb="3">
      <t>ソラ</t>
    </rPh>
    <phoneticPr fontId="9"/>
  </si>
  <si>
    <t>３(黄)</t>
    <rPh sb="2" eb="3">
      <t>キ</t>
    </rPh>
    <phoneticPr fontId="2"/>
  </si>
  <si>
    <t>Q42</t>
    <phoneticPr fontId="2"/>
  </si>
  <si>
    <t>高本　政博</t>
    <rPh sb="0" eb="2">
      <t>タカモト</t>
    </rPh>
    <rPh sb="3" eb="5">
      <t>マサヒロ</t>
    </rPh>
    <phoneticPr fontId="2"/>
  </si>
  <si>
    <t>3区</t>
    <rPh sb="1" eb="2">
      <t>ク</t>
    </rPh>
    <phoneticPr fontId="2"/>
  </si>
  <si>
    <t>T971</t>
  </si>
  <si>
    <t>森竜也</t>
    <rPh sb="0" eb="1">
      <t>モリ</t>
    </rPh>
    <rPh sb="1" eb="3">
      <t>タツヤ</t>
    </rPh>
    <phoneticPr fontId="2"/>
  </si>
  <si>
    <r>
      <t>4区(</t>
    </r>
    <r>
      <rPr>
        <sz val="11"/>
        <color rgb="FF0070C0"/>
        <rFont val="HGPｺﾞｼｯｸM"/>
        <family val="3"/>
        <charset val="128"/>
      </rPr>
      <t>青</t>
    </r>
    <r>
      <rPr>
        <sz val="11"/>
        <rFont val="HGPｺﾞｼｯｸM"/>
        <family val="3"/>
        <charset val="128"/>
      </rPr>
      <t>)</t>
    </r>
    <rPh sb="1" eb="2">
      <t>ク</t>
    </rPh>
    <rPh sb="3" eb="4">
      <t>アオ</t>
    </rPh>
    <phoneticPr fontId="2"/>
  </si>
  <si>
    <t>SD</t>
    <phoneticPr fontId="2"/>
  </si>
  <si>
    <t>和田龍太</t>
    <phoneticPr fontId="2"/>
  </si>
  <si>
    <t>４(青)</t>
    <rPh sb="2" eb="3">
      <t>アオ</t>
    </rPh>
    <phoneticPr fontId="2"/>
  </si>
  <si>
    <t>浜口　赳治</t>
    <rPh sb="0" eb="1">
      <t>ハマ</t>
    </rPh>
    <rPh sb="1" eb="2">
      <t>グチ</t>
    </rPh>
    <phoneticPr fontId="2"/>
  </si>
  <si>
    <t>4区</t>
    <rPh sb="1" eb="2">
      <t>ク</t>
    </rPh>
    <phoneticPr fontId="2"/>
  </si>
  <si>
    <t>T9A2</t>
  </si>
  <si>
    <t>中山拓弥</t>
    <rPh sb="0" eb="2">
      <t>ナカヤマ</t>
    </rPh>
    <rPh sb="2" eb="4">
      <t>タクヤ</t>
    </rPh>
    <phoneticPr fontId="2"/>
  </si>
  <si>
    <r>
      <t>5区</t>
    </r>
    <r>
      <rPr>
        <sz val="8"/>
        <rFont val="HGPｺﾞｼｯｸM"/>
        <family val="3"/>
        <charset val="128"/>
      </rPr>
      <t>(</t>
    </r>
    <r>
      <rPr>
        <sz val="8"/>
        <color rgb="FFFF66FF"/>
        <rFont val="HGPｺﾞｼｯｸM"/>
        <family val="3"/>
        <charset val="128"/>
      </rPr>
      <t>ﾋﾟﾝｸ</t>
    </r>
    <r>
      <rPr>
        <sz val="8"/>
        <rFont val="HGPｺﾞｼｯｸM"/>
        <family val="3"/>
        <charset val="128"/>
      </rPr>
      <t>)</t>
    </r>
    <rPh sb="1" eb="2">
      <t>ク</t>
    </rPh>
    <phoneticPr fontId="2"/>
  </si>
  <si>
    <t>T11</t>
    <phoneticPr fontId="2"/>
  </si>
  <si>
    <t>５(桃)</t>
  </si>
  <si>
    <t>T16</t>
    <phoneticPr fontId="2"/>
  </si>
  <si>
    <t>安芸　優一</t>
    <rPh sb="0" eb="2">
      <t>アキ</t>
    </rPh>
    <rPh sb="3" eb="5">
      <t>ユウイチ</t>
    </rPh>
    <phoneticPr fontId="2"/>
  </si>
  <si>
    <t>5区</t>
    <rPh sb="1" eb="2">
      <t>ク</t>
    </rPh>
    <phoneticPr fontId="2"/>
  </si>
  <si>
    <t>T912</t>
  </si>
  <si>
    <t>野田凌太郎(初)</t>
    <rPh sb="0" eb="2">
      <t>ノダ</t>
    </rPh>
    <rPh sb="2" eb="3">
      <t>リョウ</t>
    </rPh>
    <rPh sb="3" eb="5">
      <t>タロウ</t>
    </rPh>
    <rPh sb="6" eb="7">
      <t>ハツ</t>
    </rPh>
    <phoneticPr fontId="2"/>
  </si>
  <si>
    <r>
      <t>6区(</t>
    </r>
    <r>
      <rPr>
        <sz val="11"/>
        <color theme="0" tint="-0.14999847407452621"/>
        <rFont val="HGPｺﾞｼｯｸM"/>
        <family val="3"/>
        <charset val="128"/>
      </rPr>
      <t>白</t>
    </r>
    <r>
      <rPr>
        <sz val="11"/>
        <rFont val="HGPｺﾞｼｯｸM"/>
        <family val="3"/>
        <charset val="128"/>
      </rPr>
      <t>)</t>
    </r>
    <rPh sb="1" eb="2">
      <t>ク</t>
    </rPh>
    <rPh sb="3" eb="4">
      <t>シロ</t>
    </rPh>
    <phoneticPr fontId="2"/>
  </si>
  <si>
    <t>CO</t>
    <phoneticPr fontId="2"/>
  </si>
  <si>
    <t>根本祐希</t>
    <rPh sb="0" eb="2">
      <t>ネモト</t>
    </rPh>
    <rPh sb="2" eb="3">
      <t>ユウ</t>
    </rPh>
    <rPh sb="3" eb="4">
      <t>キ</t>
    </rPh>
    <phoneticPr fontId="2"/>
  </si>
  <si>
    <t>６(白)</t>
    <rPh sb="2" eb="3">
      <t>シロ</t>
    </rPh>
    <phoneticPr fontId="2"/>
  </si>
  <si>
    <t>T24</t>
    <phoneticPr fontId="2"/>
  </si>
  <si>
    <t>永尾　大樹</t>
    <rPh sb="0" eb="2">
      <t>ナガオ</t>
    </rPh>
    <rPh sb="3" eb="5">
      <t>タイキ</t>
    </rPh>
    <phoneticPr fontId="2"/>
  </si>
  <si>
    <t>6区</t>
    <rPh sb="1" eb="2">
      <t>ク</t>
    </rPh>
    <phoneticPr fontId="2"/>
  </si>
  <si>
    <t>Q42</t>
  </si>
  <si>
    <t>高本政博</t>
    <phoneticPr fontId="2"/>
  </si>
  <si>
    <r>
      <t>7区(</t>
    </r>
    <r>
      <rPr>
        <sz val="11"/>
        <color rgb="FF00B050"/>
        <rFont val="HGPｺﾞｼｯｸM"/>
        <family val="3"/>
        <charset val="128"/>
      </rPr>
      <t>緑</t>
    </r>
    <r>
      <rPr>
        <sz val="11"/>
        <rFont val="HGPｺﾞｼｯｸM"/>
        <family val="3"/>
        <charset val="128"/>
      </rPr>
      <t>)</t>
    </r>
    <rPh sb="1" eb="2">
      <t>ク</t>
    </rPh>
    <rPh sb="3" eb="4">
      <t>ミドリ</t>
    </rPh>
    <phoneticPr fontId="2"/>
  </si>
  <si>
    <t>Q21</t>
    <phoneticPr fontId="2"/>
  </si>
  <si>
    <t>白石裕一</t>
    <rPh sb="0" eb="2">
      <t>シライシ</t>
    </rPh>
    <rPh sb="2" eb="4">
      <t>ユウイチ</t>
    </rPh>
    <phoneticPr fontId="2"/>
  </si>
  <si>
    <r>
      <t>8区</t>
    </r>
    <r>
      <rPr>
        <sz val="8"/>
        <rFont val="HGPｺﾞｼｯｸM"/>
        <family val="3"/>
        <charset val="128"/>
      </rPr>
      <t>(</t>
    </r>
    <r>
      <rPr>
        <sz val="8"/>
        <color theme="9"/>
        <rFont val="HGPｺﾞｼｯｸM"/>
        <family val="3"/>
        <charset val="128"/>
      </rPr>
      <t>ｵﾚﾝｼ</t>
    </r>
    <r>
      <rPr>
        <sz val="8"/>
        <rFont val="HGPｺﾞｼｯｸM"/>
        <family val="3"/>
        <charset val="128"/>
      </rPr>
      <t>ﾞ)</t>
    </r>
    <rPh sb="1" eb="2">
      <t>ク</t>
    </rPh>
    <phoneticPr fontId="2"/>
  </si>
  <si>
    <t>T15</t>
    <phoneticPr fontId="2"/>
  </si>
  <si>
    <r>
      <t>金子一平</t>
    </r>
    <r>
      <rPr>
        <sz val="11"/>
        <color rgb="FF00B0F0"/>
        <rFont val="HGPｺﾞｼｯｸM"/>
        <family val="3"/>
        <charset val="128"/>
      </rPr>
      <t>(初)</t>
    </r>
    <rPh sb="0" eb="2">
      <t>カネコ</t>
    </rPh>
    <rPh sb="2" eb="4">
      <t>イッペイ</t>
    </rPh>
    <rPh sb="5" eb="6">
      <t>ハツ</t>
    </rPh>
    <phoneticPr fontId="3"/>
  </si>
  <si>
    <t>GOAL(26.05km)</t>
    <phoneticPr fontId="2"/>
  </si>
  <si>
    <t>一般ロング　：全１７４チーム</t>
    <rPh sb="0" eb="2">
      <t>イッパン</t>
    </rPh>
    <rPh sb="7" eb="8">
      <t>ゼン</t>
    </rPh>
    <phoneticPr fontId="2"/>
  </si>
  <si>
    <t>ＧＯＡＬ(30.54km)</t>
    <phoneticPr fontId="2"/>
  </si>
  <si>
    <t>135位相当</t>
    <rPh sb="3" eb="4">
      <t>イ</t>
    </rPh>
    <rPh sb="4" eb="6">
      <t>ソウトウ</t>
    </rPh>
    <phoneticPr fontId="2"/>
  </si>
  <si>
    <t>合計</t>
    <rPh sb="0" eb="2">
      <t>ゴウケイ</t>
    </rPh>
    <phoneticPr fontId="2"/>
  </si>
  <si>
    <r>
      <rPr>
        <sz val="14"/>
        <rFont val="HGS創英角ｺﾞｼｯｸUB"/>
        <family val="3"/>
        <charset val="128"/>
      </rPr>
      <t>順位　：  57位／336ﾁｰﾑ</t>
    </r>
    <r>
      <rPr>
        <sz val="14"/>
        <rFont val="ＭＳ Ｐゴシック"/>
        <family val="3"/>
        <charset val="128"/>
      </rPr>
      <t xml:space="preserve">   　（昨年　62位／330）
</t>
    </r>
    <r>
      <rPr>
        <sz val="14"/>
        <rFont val="HGS創英角ｺﾞｼｯｸUB"/>
        <family val="3"/>
        <charset val="128"/>
      </rPr>
      <t>タイム：1時間  45分  48秒　</t>
    </r>
    <r>
      <rPr>
        <sz val="14"/>
        <rFont val="ＭＳ Ｐゴシック"/>
        <family val="3"/>
        <charset val="128"/>
      </rPr>
      <t>（昨年　1時間46分00秒）</t>
    </r>
    <rPh sb="0" eb="2">
      <t>ジュンイ</t>
    </rPh>
    <rPh sb="8" eb="9">
      <t>イ</t>
    </rPh>
    <rPh sb="21" eb="23">
      <t>サクネン</t>
    </rPh>
    <rPh sb="26" eb="27">
      <t>イ</t>
    </rPh>
    <rPh sb="38" eb="40">
      <t>ジカン</t>
    </rPh>
    <rPh sb="44" eb="45">
      <t>フン</t>
    </rPh>
    <rPh sb="49" eb="50">
      <t>ビョウ</t>
    </rPh>
    <rPh sb="52" eb="54">
      <t>サクネン</t>
    </rPh>
    <rPh sb="56" eb="58">
      <t>ジカン</t>
    </rPh>
    <rPh sb="60" eb="61">
      <t>フン</t>
    </rPh>
    <rPh sb="63" eb="64">
      <t>ビョウ</t>
    </rPh>
    <phoneticPr fontId="2"/>
  </si>
  <si>
    <t>補欠　：①QI1井上②T12伊藤新 ③QI5藤川</t>
    <rPh sb="0" eb="2">
      <t>ホケツ</t>
    </rPh>
    <rPh sb="8" eb="10">
      <t>イノウエ</t>
    </rPh>
    <rPh sb="14" eb="16">
      <t>イトウ</t>
    </rPh>
    <rPh sb="16" eb="17">
      <t>シン</t>
    </rPh>
    <rPh sb="22" eb="24">
      <t>フジカワ</t>
    </rPh>
    <phoneticPr fontId="2"/>
  </si>
  <si>
    <t>（ふれあい：全８５チーム）</t>
    <rPh sb="6" eb="7">
      <t>ゼン</t>
    </rPh>
    <phoneticPr fontId="2"/>
  </si>
  <si>
    <t xml:space="preserve">  昨年：５７位／３３６チーム［１：４５：４８＠３０．５４ｋｍ］</t>
    <phoneticPr fontId="2"/>
  </si>
  <si>
    <r>
      <t>女性</t>
    </r>
    <r>
      <rPr>
        <b/>
        <sz val="11"/>
        <rFont val="HGPｺﾞｼｯｸM"/>
        <family val="3"/>
        <charset val="128"/>
      </rPr>
      <t>「本・名）品質保証部女性</t>
    </r>
    <r>
      <rPr>
        <b/>
        <sz val="11"/>
        <color rgb="FFFF66FF"/>
        <rFont val="HGPｺﾞｼｯｸM"/>
        <family val="3"/>
        <charset val="128"/>
      </rPr>
      <t>(ゼッケン：507　ピンク)</t>
    </r>
    <r>
      <rPr>
        <b/>
        <sz val="11"/>
        <rFont val="HGPｺﾞｼｯｸM"/>
        <family val="3"/>
        <charset val="128"/>
      </rPr>
      <t>」</t>
    </r>
    <rPh sb="0" eb="2">
      <t>ジョセイ</t>
    </rPh>
    <rPh sb="7" eb="12">
      <t>ヒンシツホショウブ</t>
    </rPh>
    <rPh sb="12" eb="14">
      <t>ジョセイ</t>
    </rPh>
    <phoneticPr fontId="2"/>
  </si>
  <si>
    <r>
      <t>Ｂチーム</t>
    </r>
    <r>
      <rPr>
        <b/>
        <sz val="11"/>
        <rFont val="HGPｺﾞｼｯｸM"/>
        <family val="3"/>
        <charset val="128"/>
      </rPr>
      <t>（ゼッケン：２１１８「品保部･客品部B」）</t>
    </r>
    <rPh sb="17" eb="18">
      <t>ブ</t>
    </rPh>
    <rPh sb="19" eb="20">
      <t>キャク</t>
    </rPh>
    <rPh sb="20" eb="21">
      <t>ヒン</t>
    </rPh>
    <rPh sb="21" eb="22">
      <t>ブ</t>
    </rPh>
    <phoneticPr fontId="2"/>
  </si>
  <si>
    <t>Ｂチーム（ゼッケン：２１１７「品保・客品Ｂ」）</t>
    <phoneticPr fontId="2"/>
  </si>
  <si>
    <t>目標</t>
    <rPh sb="0" eb="2">
      <t>モクヒョウ</t>
    </rPh>
    <phoneticPr fontId="2"/>
  </si>
  <si>
    <t>QI2</t>
    <phoneticPr fontId="2"/>
  </si>
  <si>
    <t>大家瑞希</t>
    <rPh sb="0" eb="2">
      <t>オオヤ</t>
    </rPh>
    <rPh sb="2" eb="4">
      <t>ミズキ</t>
    </rPh>
    <phoneticPr fontId="3"/>
  </si>
  <si>
    <t>PM3</t>
    <phoneticPr fontId="2"/>
  </si>
  <si>
    <t>加藤　圭祐</t>
    <rPh sb="0" eb="2">
      <t>カトウ</t>
    </rPh>
    <rPh sb="3" eb="5">
      <t>ケイスケ</t>
    </rPh>
    <phoneticPr fontId="2"/>
  </si>
  <si>
    <t>AR</t>
  </si>
  <si>
    <t>根本祐希</t>
  </si>
  <si>
    <t>T14</t>
    <phoneticPr fontId="2"/>
  </si>
  <si>
    <t>高山菜摘</t>
    <rPh sb="0" eb="2">
      <t>タカヤマ</t>
    </rPh>
    <rPh sb="2" eb="4">
      <t>ナツミ</t>
    </rPh>
    <phoneticPr fontId="2"/>
  </si>
  <si>
    <t>PM1</t>
    <phoneticPr fontId="2"/>
  </si>
  <si>
    <t>永田　翔吾</t>
    <rPh sb="0" eb="2">
      <t>ナガタ</t>
    </rPh>
    <rPh sb="3" eb="4">
      <t>ショウ</t>
    </rPh>
    <rPh sb="4" eb="5">
      <t>ゴ</t>
    </rPh>
    <phoneticPr fontId="2"/>
  </si>
  <si>
    <t>PM4</t>
  </si>
  <si>
    <t>加藤圭祐</t>
    <rPh sb="0" eb="2">
      <t>カトウ</t>
    </rPh>
    <rPh sb="2" eb="4">
      <t>ケイスケ</t>
    </rPh>
    <phoneticPr fontId="2"/>
  </si>
  <si>
    <t>岡田弥生</t>
    <rPh sb="0" eb="2">
      <t>オカダ</t>
    </rPh>
    <rPh sb="2" eb="4">
      <t>ヤヨイ</t>
    </rPh>
    <phoneticPr fontId="9"/>
  </si>
  <si>
    <t>高阪　梢太</t>
    <rPh sb="0" eb="2">
      <t>コウサカ</t>
    </rPh>
    <rPh sb="3" eb="4">
      <t>ショウ</t>
    </rPh>
    <rPh sb="4" eb="5">
      <t>タ</t>
    </rPh>
    <phoneticPr fontId="2"/>
  </si>
  <si>
    <t>AC</t>
  </si>
  <si>
    <t>横野喬(初)</t>
    <rPh sb="0" eb="2">
      <t>ヨコノ</t>
    </rPh>
    <rPh sb="2" eb="3">
      <t>タカシ</t>
    </rPh>
    <rPh sb="4" eb="5">
      <t>ハツ</t>
    </rPh>
    <phoneticPr fontId="2"/>
  </si>
  <si>
    <t>清原椎渚</t>
    <phoneticPr fontId="2"/>
  </si>
  <si>
    <t>AC</t>
    <phoneticPr fontId="2"/>
  </si>
  <si>
    <t>根本　祐希</t>
    <rPh sb="0" eb="2">
      <t>ネモト</t>
    </rPh>
    <rPh sb="3" eb="5">
      <t>ユキ</t>
    </rPh>
    <phoneticPr fontId="2"/>
  </si>
  <si>
    <t>WP</t>
  </si>
  <si>
    <t>森角寿之</t>
    <rPh sb="0" eb="1">
      <t>モリ</t>
    </rPh>
    <rPh sb="1" eb="2">
      <t>カク</t>
    </rPh>
    <rPh sb="2" eb="4">
      <t>トシユキ</t>
    </rPh>
    <phoneticPr fontId="2"/>
  </si>
  <si>
    <r>
      <t>長谷川歩佳</t>
    </r>
    <r>
      <rPr>
        <sz val="11"/>
        <color rgb="FF00B0F0"/>
        <rFont val="HGPｺﾞｼｯｸM"/>
        <family val="3"/>
        <charset val="128"/>
      </rPr>
      <t>(初)</t>
    </r>
    <rPh sb="0" eb="3">
      <t>ハセガワ</t>
    </rPh>
    <rPh sb="3" eb="5">
      <t>アユカ</t>
    </rPh>
    <phoneticPr fontId="3"/>
  </si>
  <si>
    <t>小田木　治朗</t>
    <rPh sb="0" eb="3">
      <t>オダギ</t>
    </rPh>
    <rPh sb="4" eb="5">
      <t>オサ</t>
    </rPh>
    <rPh sb="5" eb="6">
      <t>ロウ</t>
    </rPh>
    <phoneticPr fontId="2"/>
  </si>
  <si>
    <t>T922</t>
  </si>
  <si>
    <t>高阪梢太(初)</t>
    <rPh sb="0" eb="2">
      <t>コウサカ</t>
    </rPh>
    <rPh sb="2" eb="3">
      <t>コズエ</t>
    </rPh>
    <rPh sb="3" eb="4">
      <t>フトシ</t>
    </rPh>
    <rPh sb="5" eb="6">
      <t>ハツ</t>
    </rPh>
    <phoneticPr fontId="2"/>
  </si>
  <si>
    <r>
      <t>高橋静香</t>
    </r>
    <r>
      <rPr>
        <sz val="11"/>
        <color rgb="FF00B0F0"/>
        <rFont val="HGPｺﾞｼｯｸM"/>
        <family val="3"/>
        <charset val="128"/>
      </rPr>
      <t>(初)</t>
    </r>
    <rPh sb="0" eb="2">
      <t>タカハシ</t>
    </rPh>
    <rPh sb="2" eb="4">
      <t>シズカ</t>
    </rPh>
    <phoneticPr fontId="3"/>
  </si>
  <si>
    <t>WP</t>
    <phoneticPr fontId="2"/>
  </si>
  <si>
    <t>尾野　貴広</t>
    <rPh sb="0" eb="2">
      <t>オノ</t>
    </rPh>
    <rPh sb="3" eb="5">
      <t>タカヒロ</t>
    </rPh>
    <phoneticPr fontId="2"/>
  </si>
  <si>
    <t>T911</t>
  </si>
  <si>
    <t>山本直道</t>
    <rPh sb="0" eb="2">
      <t>ヤマモト</t>
    </rPh>
    <rPh sb="2" eb="4">
      <t>ナオミチ</t>
    </rPh>
    <phoneticPr fontId="2"/>
  </si>
  <si>
    <t>寺本彩乃</t>
    <rPh sb="0" eb="2">
      <t>テラモト</t>
    </rPh>
    <rPh sb="2" eb="4">
      <t>アヤノ</t>
    </rPh>
    <phoneticPr fontId="2"/>
  </si>
  <si>
    <t>GOAL(20.05km)</t>
    <phoneticPr fontId="2"/>
  </si>
  <si>
    <t>女性　：全２１チーム</t>
    <rPh sb="0" eb="2">
      <t>ジョセイ</t>
    </rPh>
    <rPh sb="4" eb="5">
      <t>ゼン</t>
    </rPh>
    <phoneticPr fontId="2"/>
  </si>
  <si>
    <r>
      <rPr>
        <sz val="14"/>
        <rFont val="HGS創英角ｺﾞｼｯｸUB"/>
        <family val="3"/>
        <charset val="128"/>
      </rPr>
      <t xml:space="preserve">順位　：   269位／336ﾁｰﾑ  </t>
    </r>
    <r>
      <rPr>
        <sz val="14"/>
        <rFont val="ＭＳ Ｐゴシック"/>
        <family val="3"/>
        <charset val="128"/>
      </rPr>
      <t xml:space="preserve">（昨年　255位／330チーム）
</t>
    </r>
    <r>
      <rPr>
        <sz val="14"/>
        <rFont val="HGS創英角ｺﾞｼｯｸUB"/>
        <family val="3"/>
        <charset val="128"/>
      </rPr>
      <t>タイム：2時間  4分  13秒</t>
    </r>
    <r>
      <rPr>
        <sz val="14"/>
        <rFont val="ＭＳ Ｐゴシック"/>
        <family val="3"/>
        <charset val="128"/>
      </rPr>
      <t>　　（昨年　2時間02分13秒）</t>
    </r>
    <rPh sb="0" eb="2">
      <t>ジュンイ</t>
    </rPh>
    <rPh sb="10" eb="11">
      <t>イ</t>
    </rPh>
    <rPh sb="21" eb="23">
      <t>サクネン</t>
    </rPh>
    <rPh sb="27" eb="28">
      <t>イ</t>
    </rPh>
    <rPh sb="42" eb="44">
      <t>ジカン</t>
    </rPh>
    <rPh sb="47" eb="48">
      <t>フン</t>
    </rPh>
    <rPh sb="52" eb="53">
      <t>ビョウ</t>
    </rPh>
    <rPh sb="56" eb="58">
      <t>サクネン</t>
    </rPh>
    <rPh sb="60" eb="62">
      <t>ジカン</t>
    </rPh>
    <rPh sb="64" eb="65">
      <t>フン</t>
    </rPh>
    <rPh sb="67" eb="68">
      <t>ビョウ</t>
    </rPh>
    <phoneticPr fontId="2"/>
  </si>
  <si>
    <t>補欠　：①CJ小川</t>
    <rPh sb="0" eb="2">
      <t>ホケツ</t>
    </rPh>
    <rPh sb="7" eb="9">
      <t>オガワ</t>
    </rPh>
    <phoneticPr fontId="2"/>
  </si>
  <si>
    <t xml:space="preserve">  昨年：２６９位／３３６チーム［２：０４：１３＠３０．５４ｋｍ］</t>
    <phoneticPr fontId="2"/>
  </si>
  <si>
    <r>
      <t>シニア</t>
    </r>
    <r>
      <rPr>
        <b/>
        <sz val="11"/>
        <rFont val="HGPｺﾞｼｯｸM"/>
        <family val="3"/>
        <charset val="128"/>
      </rPr>
      <t>「本・名）品質保証部シニア</t>
    </r>
    <r>
      <rPr>
        <b/>
        <sz val="11"/>
        <color rgb="FFFFC000"/>
        <rFont val="HGPｺﾞｼｯｸM"/>
        <family val="3"/>
        <charset val="128"/>
      </rPr>
      <t>(ゼッケン：649　黄色)</t>
    </r>
    <r>
      <rPr>
        <b/>
        <sz val="11"/>
        <rFont val="HGPｺﾞｼｯｸM"/>
        <family val="3"/>
        <charset val="128"/>
      </rPr>
      <t>」</t>
    </r>
    <rPh sb="8" eb="12">
      <t>ヒンシツホショウ</t>
    </rPh>
    <rPh sb="26" eb="28">
      <t>キイロ</t>
    </rPh>
    <phoneticPr fontId="2"/>
  </si>
  <si>
    <r>
      <t>シニアチーム</t>
    </r>
    <r>
      <rPr>
        <b/>
        <sz val="11"/>
        <rFont val="HGPｺﾞｼｯｸM"/>
        <family val="3"/>
        <charset val="128"/>
      </rPr>
      <t>（ゼッケン：４０７９「品質一番・駅伝二番」）</t>
    </r>
    <rPh sb="19" eb="21">
      <t>イチバン</t>
    </rPh>
    <rPh sb="22" eb="24">
      <t>エキデン</t>
    </rPh>
    <rPh sb="24" eb="26">
      <t>ニバン</t>
    </rPh>
    <phoneticPr fontId="2"/>
  </si>
  <si>
    <t>シニアチーム（ゼッケン：４０３９「品質一番・駅伝二番」）</t>
    <rPh sb="19" eb="21">
      <t>イチバン</t>
    </rPh>
    <rPh sb="22" eb="24">
      <t>エキデン</t>
    </rPh>
    <rPh sb="24" eb="26">
      <t>ニバン</t>
    </rPh>
    <phoneticPr fontId="2"/>
  </si>
  <si>
    <t>通過ﾀｲﾑ予想</t>
    <rPh sb="0" eb="2">
      <t>ツウカ</t>
    </rPh>
    <rPh sb="5" eb="7">
      <t>ヨソウ</t>
    </rPh>
    <phoneticPr fontId="2"/>
  </si>
  <si>
    <t>竹平忠司</t>
    <rPh sb="0" eb="2">
      <t>タケヒラ</t>
    </rPh>
    <rPh sb="2" eb="3">
      <t>チュウ</t>
    </rPh>
    <rPh sb="3" eb="4">
      <t>シ</t>
    </rPh>
    <phoneticPr fontId="1"/>
  </si>
  <si>
    <t>?</t>
    <phoneticPr fontId="2"/>
  </si>
  <si>
    <t>AR</t>
    <phoneticPr fontId="2"/>
  </si>
  <si>
    <t>宮嶋　雅章</t>
    <rPh sb="0" eb="2">
      <t>ミヤジマ</t>
    </rPh>
    <rPh sb="3" eb="4">
      <t>マサ</t>
    </rPh>
    <rPh sb="4" eb="5">
      <t>ショウ</t>
    </rPh>
    <phoneticPr fontId="2"/>
  </si>
  <si>
    <t>9時半第３ゲート集合</t>
    <rPh sb="1" eb="2">
      <t>ジ</t>
    </rPh>
    <rPh sb="2" eb="3">
      <t>ハン</t>
    </rPh>
    <rPh sb="3" eb="4">
      <t>ダイ</t>
    </rPh>
    <rPh sb="8" eb="10">
      <t>シュウゴウ</t>
    </rPh>
    <phoneticPr fontId="2"/>
  </si>
  <si>
    <t>KS</t>
  </si>
  <si>
    <t>川崎正雅</t>
    <rPh sb="0" eb="2">
      <t>カワサキ</t>
    </rPh>
    <rPh sb="2" eb="3">
      <t>マサ</t>
    </rPh>
    <rPh sb="3" eb="4">
      <t>ミヤビ</t>
    </rPh>
    <phoneticPr fontId="2"/>
  </si>
  <si>
    <t>31</t>
    <phoneticPr fontId="2"/>
  </si>
  <si>
    <t>KW1</t>
    <phoneticPr fontId="2"/>
  </si>
  <si>
    <t>中川孝二</t>
    <rPh sb="0" eb="2">
      <t>ナカガワ</t>
    </rPh>
    <rPh sb="2" eb="4">
      <t>コウジ</t>
    </rPh>
    <phoneticPr fontId="1"/>
  </si>
  <si>
    <t>W</t>
    <phoneticPr fontId="2"/>
  </si>
  <si>
    <t>小山　英一郎</t>
    <rPh sb="0" eb="2">
      <t>コヤマ</t>
    </rPh>
    <rPh sb="3" eb="6">
      <t>エイイチロウ</t>
    </rPh>
    <phoneticPr fontId="2"/>
  </si>
  <si>
    <t>W</t>
  </si>
  <si>
    <t>小山英一郎</t>
    <rPh sb="0" eb="2">
      <t>コヤマ</t>
    </rPh>
    <rPh sb="2" eb="5">
      <t>エイイチロウ</t>
    </rPh>
    <phoneticPr fontId="2"/>
  </si>
  <si>
    <t>20</t>
    <phoneticPr fontId="2"/>
  </si>
  <si>
    <t>KW2</t>
    <phoneticPr fontId="2"/>
  </si>
  <si>
    <t>柴紳司</t>
    <rPh sb="0" eb="1">
      <t>シバ</t>
    </rPh>
    <rPh sb="1" eb="3">
      <t>シンジ</t>
    </rPh>
    <phoneticPr fontId="1"/>
  </si>
  <si>
    <t>加藤　修司</t>
    <rPh sb="0" eb="2">
      <t>カトウ</t>
    </rPh>
    <rPh sb="3" eb="5">
      <t>シュウジ</t>
    </rPh>
    <phoneticPr fontId="2"/>
  </si>
  <si>
    <t>KH</t>
  </si>
  <si>
    <t>中川孝二</t>
    <rPh sb="0" eb="2">
      <t>ナカガワ</t>
    </rPh>
    <rPh sb="2" eb="4">
      <t>コウジ</t>
    </rPh>
    <phoneticPr fontId="2"/>
  </si>
  <si>
    <t>22</t>
    <phoneticPr fontId="2"/>
  </si>
  <si>
    <t>QSS</t>
    <phoneticPr fontId="2"/>
  </si>
  <si>
    <r>
      <t>寺田周平</t>
    </r>
    <r>
      <rPr>
        <sz val="11"/>
        <color rgb="FF00B0F0"/>
        <rFont val="HGPｺﾞｼｯｸM"/>
        <family val="3"/>
        <charset val="128"/>
      </rPr>
      <t>(初)</t>
    </r>
    <rPh sb="0" eb="2">
      <t>テラダ</t>
    </rPh>
    <rPh sb="2" eb="4">
      <t>シュウヘイ</t>
    </rPh>
    <phoneticPr fontId="1"/>
  </si>
  <si>
    <t>竹平　忠司</t>
    <rPh sb="0" eb="2">
      <t>タケヒラ</t>
    </rPh>
    <rPh sb="3" eb="4">
      <t>タダシ</t>
    </rPh>
    <rPh sb="4" eb="5">
      <t>ツカサ</t>
    </rPh>
    <phoneticPr fontId="2"/>
  </si>
  <si>
    <t>工藤泰丈</t>
  </si>
  <si>
    <t>70</t>
    <phoneticPr fontId="2"/>
  </si>
  <si>
    <r>
      <t>張強</t>
    </r>
    <r>
      <rPr>
        <sz val="11"/>
        <color rgb="FF00B0F0"/>
        <rFont val="HGPｺﾞｼｯｸM"/>
        <family val="3"/>
        <charset val="128"/>
      </rPr>
      <t>(初)</t>
    </r>
    <rPh sb="0" eb="1">
      <t>チョウ</t>
    </rPh>
    <rPh sb="1" eb="2">
      <t>ツヨ</t>
    </rPh>
    <phoneticPr fontId="1"/>
  </si>
  <si>
    <t>工藤　泰丈</t>
    <rPh sb="0" eb="2">
      <t>クドウ</t>
    </rPh>
    <rPh sb="3" eb="4">
      <t>タイ</t>
    </rPh>
    <rPh sb="4" eb="5">
      <t>タケ</t>
    </rPh>
    <phoneticPr fontId="2"/>
  </si>
  <si>
    <t>T941</t>
  </si>
  <si>
    <t>本多孝志</t>
    <rPh sb="0" eb="2">
      <t>ホンダ</t>
    </rPh>
    <rPh sb="2" eb="3">
      <t>タカシ</t>
    </rPh>
    <rPh sb="3" eb="4">
      <t>ココロザシ</t>
    </rPh>
    <phoneticPr fontId="2"/>
  </si>
  <si>
    <t>68</t>
    <phoneticPr fontId="2"/>
  </si>
  <si>
    <t>Q41</t>
    <phoneticPr fontId="2"/>
  </si>
  <si>
    <t>後藤博隆</t>
    <rPh sb="0" eb="2">
      <t>ゴトウ</t>
    </rPh>
    <rPh sb="2" eb="4">
      <t>ヒロタカ</t>
    </rPh>
    <phoneticPr fontId="1"/>
  </si>
  <si>
    <t>後藤　博隆</t>
    <rPh sb="0" eb="2">
      <t>ゴトウ</t>
    </rPh>
    <rPh sb="3" eb="4">
      <t>ヒロ</t>
    </rPh>
    <rPh sb="4" eb="5">
      <t>タカシ</t>
    </rPh>
    <phoneticPr fontId="2"/>
  </si>
  <si>
    <t>T9A1</t>
  </si>
  <si>
    <t>竹平忠司</t>
    <rPh sb="0" eb="2">
      <t>タケヒラ</t>
    </rPh>
    <rPh sb="2" eb="4">
      <t>タダシ</t>
    </rPh>
    <phoneticPr fontId="2"/>
  </si>
  <si>
    <t>56</t>
    <phoneticPr fontId="2"/>
  </si>
  <si>
    <t>本多孝志</t>
    <rPh sb="0" eb="2">
      <t>ホンダ</t>
    </rPh>
    <rPh sb="2" eb="3">
      <t>タカシ</t>
    </rPh>
    <rPh sb="3" eb="4">
      <t>シ</t>
    </rPh>
    <phoneticPr fontId="1"/>
  </si>
  <si>
    <t>シニア　：全６４チーム</t>
    <rPh sb="5" eb="6">
      <t>ゼン</t>
    </rPh>
    <phoneticPr fontId="2"/>
  </si>
  <si>
    <t>ＧＯＡＬ(22.47km)</t>
    <phoneticPr fontId="2"/>
  </si>
  <si>
    <r>
      <rPr>
        <sz val="14"/>
        <rFont val="HGP創英角ｺﾞｼｯｸUB"/>
        <family val="3"/>
        <charset val="128"/>
      </rPr>
      <t>順位　：  43位／87ﾁｰﾑ  　　　</t>
    </r>
    <r>
      <rPr>
        <sz val="14"/>
        <rFont val="ＭＳ Ｐゴシック"/>
        <family val="3"/>
        <charset val="128"/>
      </rPr>
      <t>（昨年　42位／74チーム）</t>
    </r>
    <r>
      <rPr>
        <sz val="14"/>
        <rFont val="HGP創英角ｺﾞｼｯｸUB"/>
        <family val="3"/>
        <charset val="128"/>
      </rPr>
      <t xml:space="preserve">
タイム：1時間  34分  31秒</t>
    </r>
    <r>
      <rPr>
        <sz val="14"/>
        <rFont val="ＭＳ Ｐゴシック"/>
        <family val="3"/>
        <charset val="128"/>
      </rPr>
      <t>　　（昨年　1時間33分32秒）</t>
    </r>
    <rPh sb="0" eb="2">
      <t>ジュンイ</t>
    </rPh>
    <rPh sb="8" eb="9">
      <t>イ</t>
    </rPh>
    <rPh sb="21" eb="23">
      <t>サクネン</t>
    </rPh>
    <rPh sb="26" eb="27">
      <t>イ</t>
    </rPh>
    <rPh sb="40" eb="42">
      <t>ジカン</t>
    </rPh>
    <rPh sb="46" eb="47">
      <t>フン</t>
    </rPh>
    <rPh sb="51" eb="52">
      <t>ビョウ</t>
    </rPh>
    <rPh sb="55" eb="57">
      <t>サクネン</t>
    </rPh>
    <rPh sb="59" eb="61">
      <t>ジカン</t>
    </rPh>
    <rPh sb="63" eb="64">
      <t>フン</t>
    </rPh>
    <rPh sb="66" eb="67">
      <t>ビョウ</t>
    </rPh>
    <phoneticPr fontId="2"/>
  </si>
  <si>
    <t>補欠　：①T16夏目②T2加藤修</t>
    <rPh sb="0" eb="2">
      <t>ホケツ</t>
    </rPh>
    <rPh sb="8" eb="10">
      <t>ナツメ</t>
    </rPh>
    <rPh sb="13" eb="15">
      <t>カトウ</t>
    </rPh>
    <rPh sb="15" eb="16">
      <t>シュウ</t>
    </rPh>
    <phoneticPr fontId="2"/>
  </si>
  <si>
    <t xml:space="preserve">  昨年：４３位／８７チーム［１：３４：３１＠２２．４７ｋｍ］</t>
    <phoneticPr fontId="2"/>
  </si>
  <si>
    <t>リザーブ：吉野智、伊藤賢、三浦守道</t>
    <rPh sb="5" eb="7">
      <t>ヨシノ</t>
    </rPh>
    <rPh sb="7" eb="8">
      <t>サトシ</t>
    </rPh>
    <rPh sb="9" eb="11">
      <t>イトウ</t>
    </rPh>
    <rPh sb="11" eb="12">
      <t>ケン</t>
    </rPh>
    <rPh sb="13" eb="15">
      <t>ミウラ</t>
    </rPh>
    <rPh sb="15" eb="16">
      <t>モリ</t>
    </rPh>
    <rPh sb="16" eb="17">
      <t>ミチ</t>
    </rPh>
    <phoneticPr fontId="2"/>
  </si>
  <si>
    <r>
      <t xml:space="preserve">［資料１］　選手控え席（ラグビー場レイアウト） </t>
    </r>
    <r>
      <rPr>
        <b/>
        <sz val="16"/>
        <color rgb="FFFF0000"/>
        <rFont val="HGPｺﾞｼｯｸM"/>
        <family val="3"/>
        <charset val="128"/>
      </rPr>
      <t>★</t>
    </r>
    <r>
      <rPr>
        <b/>
        <sz val="16"/>
        <rFont val="HGPｺﾞｼｯｸM"/>
        <family val="3"/>
        <charset val="128"/>
      </rPr>
      <t>部確保予定</t>
    </r>
    <rPh sb="1" eb="3">
      <t>シリョウ</t>
    </rPh>
    <rPh sb="6" eb="8">
      <t>センシュ</t>
    </rPh>
    <rPh sb="8" eb="9">
      <t>ヒカ</t>
    </rPh>
    <rPh sb="10" eb="11">
      <t>セキ</t>
    </rPh>
    <rPh sb="16" eb="17">
      <t>ジョウ</t>
    </rPh>
    <rPh sb="25" eb="26">
      <t>ブ</t>
    </rPh>
    <rPh sb="26" eb="28">
      <t>カクホ</t>
    </rPh>
    <rPh sb="28" eb="30">
      <t>ヨテイ</t>
    </rPh>
    <phoneticPr fontId="2"/>
  </si>
  <si>
    <t>ラグビー場★部に７：１５集合　（時間厳守！）</t>
    <rPh sb="4" eb="5">
      <t>ジョウ</t>
    </rPh>
    <rPh sb="16" eb="18">
      <t>ジカン</t>
    </rPh>
    <rPh sb="18" eb="20">
      <t>ゲンシュ</t>
    </rPh>
    <phoneticPr fontId="2"/>
  </si>
  <si>
    <t>雨天時　or ラグビー場が確保できなかった時</t>
    <rPh sb="0" eb="3">
      <t>ウテンジ</t>
    </rPh>
    <rPh sb="11" eb="12">
      <t>ジョウ</t>
    </rPh>
    <rPh sb="13" eb="15">
      <t>カクホ</t>
    </rPh>
    <rPh sb="21" eb="22">
      <t>トキ</t>
    </rPh>
    <phoneticPr fontId="2"/>
  </si>
  <si>
    <t>［資料２］　開会式＠陸上競技場応援席</t>
    <rPh sb="1" eb="3">
      <t>シリョウ</t>
    </rPh>
    <rPh sb="6" eb="9">
      <t>カイカイシキ</t>
    </rPh>
    <rPh sb="10" eb="12">
      <t>リクジョウ</t>
    </rPh>
    <rPh sb="12" eb="15">
      <t>キョウギジョウ</t>
    </rPh>
    <rPh sb="15" eb="18">
      <t>オウエンセキ</t>
    </rPh>
    <phoneticPr fontId="2"/>
  </si>
  <si>
    <t>プール 2階　★位置</t>
    <rPh sb="5" eb="6">
      <t>カイ</t>
    </rPh>
    <rPh sb="8" eb="10">
      <t>イチ</t>
    </rPh>
    <phoneticPr fontId="2"/>
  </si>
  <si>
    <t>※ 開会式を観たい人</t>
    <rPh sb="2" eb="5">
      <t>カイカイシキ</t>
    </rPh>
    <rPh sb="6" eb="7">
      <t>ミ</t>
    </rPh>
    <rPh sb="9" eb="10">
      <t>ヒト</t>
    </rPh>
    <phoneticPr fontId="2"/>
  </si>
  <si>
    <t>第二体育館★位置</t>
    <rPh sb="0" eb="2">
      <t>ダイニ</t>
    </rPh>
    <rPh sb="2" eb="5">
      <t>タイイクカン</t>
    </rPh>
    <rPh sb="6" eb="8">
      <t>イチ</t>
    </rPh>
    <phoneticPr fontId="2"/>
  </si>
  <si>
    <t>［資料３］　１区選手集合場所／整列場所</t>
    <rPh sb="1" eb="3">
      <t>シリョウ</t>
    </rPh>
    <rPh sb="7" eb="8">
      <t>ク</t>
    </rPh>
    <rPh sb="8" eb="10">
      <t>センシュ</t>
    </rPh>
    <rPh sb="10" eb="12">
      <t>シュウゴウ</t>
    </rPh>
    <rPh sb="12" eb="14">
      <t>バショ</t>
    </rPh>
    <rPh sb="15" eb="17">
      <t>セイレツ</t>
    </rPh>
    <rPh sb="17" eb="19">
      <t>バショ</t>
    </rPh>
    <phoneticPr fontId="2"/>
  </si>
  <si>
    <r>
      <t>一般の部・シニア・女性全員 ：</t>
    </r>
    <r>
      <rPr>
        <u/>
        <sz val="12"/>
        <color rgb="FFFF0000"/>
        <rFont val="HGP創英角ﾎﾟｯﾌﾟ体"/>
        <family val="3"/>
        <charset val="128"/>
      </rPr>
      <t>第４ゲートに９：１０</t>
    </r>
    <r>
      <rPr>
        <sz val="12"/>
        <color rgb="FFFF0000"/>
        <rFont val="HGP創英角ﾎﾟｯﾌﾟ体"/>
        <family val="3"/>
        <charset val="128"/>
      </rPr>
      <t>集合</t>
    </r>
    <rPh sb="0" eb="2">
      <t>イッパン</t>
    </rPh>
    <rPh sb="3" eb="4">
      <t>ブ</t>
    </rPh>
    <rPh sb="9" eb="11">
      <t>ジョセイ</t>
    </rPh>
    <rPh sb="11" eb="13">
      <t>ゼンイン</t>
    </rPh>
    <rPh sb="15" eb="16">
      <t>ダイ</t>
    </rPh>
    <rPh sb="25" eb="27">
      <t>シュウゴウ</t>
    </rPh>
    <phoneticPr fontId="2"/>
  </si>
  <si>
    <t>　⇒　下記指定位置整列</t>
    <rPh sb="3" eb="5">
      <t>カキ</t>
    </rPh>
    <rPh sb="5" eb="7">
      <t>シテイ</t>
    </rPh>
    <rPh sb="7" eb="9">
      <t>イチ</t>
    </rPh>
    <rPh sb="9" eb="11">
      <t>セイレツ</t>
    </rPh>
    <phoneticPr fontId="2"/>
  </si>
  <si>
    <t>9:25過ぎたら最後列</t>
    <rPh sb="4" eb="5">
      <t>ス</t>
    </rPh>
    <rPh sb="8" eb="11">
      <t>サイコウレツ</t>
    </rPh>
    <phoneticPr fontId="2"/>
  </si>
  <si>
    <t>（補助者は許可証見せ選手と入場⇒ｽﾀｰﾄ３分前に荷物回収、</t>
    <rPh sb="1" eb="4">
      <t>ホジョシャ</t>
    </rPh>
    <rPh sb="5" eb="8">
      <t>キョカショウ</t>
    </rPh>
    <rPh sb="8" eb="9">
      <t>ミ</t>
    </rPh>
    <rPh sb="10" eb="12">
      <t>センシュ</t>
    </rPh>
    <rPh sb="13" eb="15">
      <t>ニュウジョウ</t>
    </rPh>
    <rPh sb="21" eb="22">
      <t>フン</t>
    </rPh>
    <rPh sb="22" eb="23">
      <t>マエ</t>
    </rPh>
    <rPh sb="24" eb="26">
      <t>ニモツ</t>
    </rPh>
    <rPh sb="26" eb="28">
      <t>カイシュウ</t>
    </rPh>
    <phoneticPr fontId="2"/>
  </si>
  <si>
    <t>　第4ｹﾞｰﾄから退出。マネージャーは第4ゲートから再入場、待機ｴﾘｱへ）</t>
    <rPh sb="19" eb="20">
      <t>ダイ</t>
    </rPh>
    <rPh sb="26" eb="29">
      <t>サイニュウジョウ</t>
    </rPh>
    <rPh sb="30" eb="32">
      <t>タイキ</t>
    </rPh>
    <phoneticPr fontId="2"/>
  </si>
  <si>
    <t>(集合場所）</t>
    <rPh sb="1" eb="3">
      <t>シュウゴウ</t>
    </rPh>
    <rPh sb="3" eb="5">
      <t>バショ</t>
    </rPh>
    <phoneticPr fontId="2"/>
  </si>
  <si>
    <t>(スタート位置）</t>
    <rPh sb="5" eb="7">
      <t>イチ</t>
    </rPh>
    <phoneticPr fontId="2"/>
  </si>
  <si>
    <t>(整列位置）</t>
    <rPh sb="1" eb="3">
      <t>セイレツ</t>
    </rPh>
    <rPh sb="3" eb="5">
      <t>イチ</t>
    </rPh>
    <phoneticPr fontId="2"/>
  </si>
  <si>
    <t>一般ロングの部（９：４０スタート）</t>
    <rPh sb="0" eb="2">
      <t>イッパン</t>
    </rPh>
    <rPh sb="6" eb="7">
      <t>ブ</t>
    </rPh>
    <phoneticPr fontId="2"/>
  </si>
  <si>
    <t>女性・シニア・ふれあいの部（９：４８スタート）</t>
    <rPh sb="0" eb="2">
      <t>ジョセイ</t>
    </rPh>
    <rPh sb="12" eb="13">
      <t>ブ</t>
    </rPh>
    <phoneticPr fontId="2"/>
  </si>
  <si>
    <t>［資料４］　待機エリア</t>
    <rPh sb="1" eb="3">
      <t>シリョウ</t>
    </rPh>
    <rPh sb="6" eb="8">
      <t>タイキ</t>
    </rPh>
    <phoneticPr fontId="2"/>
  </si>
  <si>
    <t>① グランド（待機エリア）へはゼッケン提示で入場＠第4ゲート</t>
    <rPh sb="7" eb="9">
      <t>タイキ</t>
    </rPh>
    <rPh sb="19" eb="21">
      <t>テイジ</t>
    </rPh>
    <rPh sb="22" eb="24">
      <t>ニュウジョウ</t>
    </rPh>
    <rPh sb="25" eb="26">
      <t>ダイ</t>
    </rPh>
    <phoneticPr fontId="2"/>
  </si>
  <si>
    <t>② 時間になったらゲート入口担当同伴で待機へ（ゲート入口担当は第4ゲートへ戻る)</t>
    <rPh sb="2" eb="4">
      <t>ジカン</t>
    </rPh>
    <rPh sb="12" eb="14">
      <t>イリグチ</t>
    </rPh>
    <rPh sb="14" eb="16">
      <t>タントウ</t>
    </rPh>
    <rPh sb="16" eb="18">
      <t>ドウハン</t>
    </rPh>
    <rPh sb="19" eb="21">
      <t>タイキ</t>
    </rPh>
    <rPh sb="26" eb="28">
      <t>イリグチ</t>
    </rPh>
    <rPh sb="28" eb="30">
      <t>タントウ</t>
    </rPh>
    <rPh sb="31" eb="32">
      <t>ダイ</t>
    </rPh>
    <rPh sb="37" eb="38">
      <t>モド</t>
    </rPh>
    <phoneticPr fontId="2"/>
  </si>
  <si>
    <t>③ コールされたら、次走者エリアへ移動（されなくても予想中継時刻2分前目処に移動）</t>
    <rPh sb="10" eb="11">
      <t>ツギ</t>
    </rPh>
    <rPh sb="11" eb="13">
      <t>ソウシャ</t>
    </rPh>
    <rPh sb="17" eb="19">
      <t>イドウ</t>
    </rPh>
    <rPh sb="26" eb="28">
      <t>ヨソウ</t>
    </rPh>
    <rPh sb="28" eb="30">
      <t>チュウケイ</t>
    </rPh>
    <rPh sb="30" eb="32">
      <t>ジコク</t>
    </rPh>
    <rPh sb="33" eb="34">
      <t>フン</t>
    </rPh>
    <rPh sb="34" eb="35">
      <t>マエ</t>
    </rPh>
    <rPh sb="35" eb="37">
      <t>メド</t>
    </rPh>
    <rPh sb="38" eb="40">
      <t>イドウ</t>
    </rPh>
    <phoneticPr fontId="2"/>
  </si>
  <si>
    <t>④ 前選手を見つけたら、中継エリア（コース）に入る</t>
    <rPh sb="2" eb="3">
      <t>マエ</t>
    </rPh>
    <rPh sb="3" eb="5">
      <t>センシュ</t>
    </rPh>
    <rPh sb="6" eb="7">
      <t>ミ</t>
    </rPh>
    <rPh sb="12" eb="14">
      <t>チュウケイ</t>
    </rPh>
    <rPh sb="23" eb="24">
      <t>ハイ</t>
    </rPh>
    <phoneticPr fontId="2"/>
  </si>
  <si>
    <t>（注）前走者の出走時間をマネージャーに確認しておくと</t>
    <rPh sb="1" eb="2">
      <t>チュウ</t>
    </rPh>
    <rPh sb="3" eb="4">
      <t>マエ</t>
    </rPh>
    <rPh sb="4" eb="6">
      <t>ソウシャ</t>
    </rPh>
    <rPh sb="7" eb="9">
      <t>シュッソウ</t>
    </rPh>
    <rPh sb="9" eb="11">
      <t>ジカン</t>
    </rPh>
    <rPh sb="19" eb="21">
      <t>カクニン</t>
    </rPh>
    <phoneticPr fontId="2"/>
  </si>
  <si>
    <t>　　　自分のスタート時間が予想できる。</t>
    <rPh sb="3" eb="5">
      <t>ジブン</t>
    </rPh>
    <rPh sb="10" eb="12">
      <t>ジカン</t>
    </rPh>
    <rPh sb="13" eb="15">
      <t>ヨソウ</t>
    </rPh>
    <phoneticPr fontId="2"/>
  </si>
  <si>
    <t>[資料5]2区以降選手 スタートまでの動線と実施事項</t>
    <rPh sb="1" eb="3">
      <t>シリョウ</t>
    </rPh>
    <rPh sb="6" eb="7">
      <t>ク</t>
    </rPh>
    <rPh sb="7" eb="9">
      <t>イコウ</t>
    </rPh>
    <rPh sb="9" eb="11">
      <t>センシュ</t>
    </rPh>
    <rPh sb="19" eb="21">
      <t>ドウセン</t>
    </rPh>
    <rPh sb="22" eb="24">
      <t>ジッシ</t>
    </rPh>
    <rPh sb="24" eb="26">
      <t>ジコウ</t>
    </rPh>
    <phoneticPr fontId="2"/>
  </si>
  <si>
    <t>動線（走行前）</t>
    <rPh sb="0" eb="2">
      <t>ドウセン</t>
    </rPh>
    <rPh sb="3" eb="5">
      <t>ソウコウ</t>
    </rPh>
    <rPh sb="5" eb="6">
      <t>マエ</t>
    </rPh>
    <phoneticPr fontId="2"/>
  </si>
  <si>
    <t>動線（走行後）</t>
    <rPh sb="0" eb="2">
      <t>ドウセン</t>
    </rPh>
    <rPh sb="3" eb="5">
      <t>ソウコウ</t>
    </rPh>
    <rPh sb="5" eb="6">
      <t>アト</t>
    </rPh>
    <phoneticPr fontId="2"/>
  </si>
  <si>
    <t>約２０分前</t>
    <rPh sb="0" eb="1">
      <t>ヤク</t>
    </rPh>
    <rPh sb="3" eb="5">
      <t>フンマエ</t>
    </rPh>
    <phoneticPr fontId="2"/>
  </si>
  <si>
    <t>約１５分前</t>
    <rPh sb="0" eb="1">
      <t>ヤク</t>
    </rPh>
    <rPh sb="3" eb="4">
      <t>フン</t>
    </rPh>
    <rPh sb="4" eb="5">
      <t>マエ</t>
    </rPh>
    <phoneticPr fontId="2"/>
  </si>
  <si>
    <t>約１０分前</t>
    <rPh sb="0" eb="1">
      <t>ヤク</t>
    </rPh>
    <rPh sb="3" eb="4">
      <t>フン</t>
    </rPh>
    <rPh sb="4" eb="5">
      <t>マエ</t>
    </rPh>
    <phoneticPr fontId="2"/>
  </si>
  <si>
    <t>１分前</t>
    <rPh sb="1" eb="2">
      <t>フン</t>
    </rPh>
    <rPh sb="2" eb="3">
      <t>マエ</t>
    </rPh>
    <phoneticPr fontId="2"/>
  </si>
  <si>
    <t>直前</t>
    <rPh sb="0" eb="2">
      <t>チョクゼン</t>
    </rPh>
    <phoneticPr fontId="2"/>
  </si>
  <si>
    <t>走行後</t>
    <rPh sb="0" eb="2">
      <t>ソウコウ</t>
    </rPh>
    <rPh sb="2" eb="3">
      <t>アト</t>
    </rPh>
    <phoneticPr fontId="2"/>
  </si>
  <si>
    <r>
      <rPr>
        <b/>
        <u/>
        <sz val="11"/>
        <color rgb="FFFF0000"/>
        <rFont val="HGP創英角ｺﾞｼｯｸUB"/>
        <family val="3"/>
        <charset val="128"/>
      </rPr>
      <t>走る服装</t>
    </r>
    <r>
      <rPr>
        <sz val="11"/>
        <rFont val="HGP創英角ｺﾞｼｯｸUB"/>
        <family val="3"/>
        <charset val="128"/>
      </rPr>
      <t>になり、控席担当に『○○出発します』と</t>
    </r>
    <r>
      <rPr>
        <b/>
        <u/>
        <sz val="11"/>
        <color rgb="FFFF0000"/>
        <rFont val="HGP創英角ｺﾞｼｯｸUB"/>
        <family val="3"/>
        <charset val="128"/>
      </rPr>
      <t>報告</t>
    </r>
    <r>
      <rPr>
        <sz val="11"/>
        <rFont val="HGP創英角ｺﾞｼｯｸUB"/>
        <family val="3"/>
        <charset val="128"/>
      </rPr>
      <t xml:space="preserve">し、各ゲートへ出発
</t>
    </r>
    <r>
      <rPr>
        <sz val="8"/>
        <rFont val="HGP創英角ｺﾞｼｯｸUB"/>
        <family val="3"/>
        <charset val="128"/>
      </rPr>
      <t>※控席出発が同時刻の選手と一緒に行く事（和田、本多、寺本以外）</t>
    </r>
    <rPh sb="0" eb="1">
      <t>ハシ</t>
    </rPh>
    <rPh sb="2" eb="4">
      <t>フクソウ</t>
    </rPh>
    <rPh sb="8" eb="9">
      <t>ヒカ</t>
    </rPh>
    <rPh sb="9" eb="10">
      <t>セキ</t>
    </rPh>
    <rPh sb="10" eb="12">
      <t>タントウ</t>
    </rPh>
    <rPh sb="16" eb="18">
      <t>シュッパツ</t>
    </rPh>
    <rPh sb="23" eb="25">
      <t>ホウコク</t>
    </rPh>
    <rPh sb="27" eb="28">
      <t>カク</t>
    </rPh>
    <rPh sb="32" eb="34">
      <t>シュッパツ</t>
    </rPh>
    <rPh sb="36" eb="38">
      <t>ヒカエセキ</t>
    </rPh>
    <rPh sb="38" eb="40">
      <t>シュッパツ</t>
    </rPh>
    <rPh sb="41" eb="42">
      <t>ドウ</t>
    </rPh>
    <rPh sb="42" eb="44">
      <t>ジコク</t>
    </rPh>
    <rPh sb="45" eb="47">
      <t>センシュ</t>
    </rPh>
    <rPh sb="48" eb="50">
      <t>イッショ</t>
    </rPh>
    <rPh sb="51" eb="52">
      <t>イ</t>
    </rPh>
    <rPh sb="53" eb="54">
      <t>コト</t>
    </rPh>
    <rPh sb="55" eb="57">
      <t>ワダ</t>
    </rPh>
    <rPh sb="58" eb="60">
      <t>ホンダ</t>
    </rPh>
    <rPh sb="61" eb="63">
      <t>テラモト</t>
    </rPh>
    <rPh sb="63" eb="65">
      <t>イガイ</t>
    </rPh>
    <phoneticPr fontId="2"/>
  </si>
  <si>
    <r>
      <t>ゲート入口担当に『○○競技場入ります』と</t>
    </r>
    <r>
      <rPr>
        <b/>
        <u/>
        <sz val="11"/>
        <color rgb="FFFF0000"/>
        <rFont val="HGP創英角ｺﾞｼｯｸUB"/>
        <family val="3"/>
        <charset val="128"/>
      </rPr>
      <t>報告</t>
    </r>
    <r>
      <rPr>
        <sz val="11"/>
        <rFont val="HGP創英角ｺﾞｼｯｸUB"/>
        <family val="3"/>
        <charset val="128"/>
      </rPr>
      <t>しゲート入場（係員にゼッケン見せる）</t>
    </r>
    <rPh sb="3" eb="5">
      <t>イリグチ</t>
    </rPh>
    <rPh sb="5" eb="7">
      <t>タントウ</t>
    </rPh>
    <rPh sb="11" eb="14">
      <t>キョウギジョウ</t>
    </rPh>
    <rPh sb="14" eb="15">
      <t>ハイ</t>
    </rPh>
    <rPh sb="20" eb="22">
      <t>ホウコク</t>
    </rPh>
    <rPh sb="26" eb="28">
      <t>ニュウジョウ</t>
    </rPh>
    <rPh sb="29" eb="31">
      <t>カカリイン</t>
    </rPh>
    <rPh sb="36" eb="37">
      <t>ミ</t>
    </rPh>
    <phoneticPr fontId="2"/>
  </si>
  <si>
    <r>
      <t>エリアAにいるマネを見つけ『○○到着しましたと</t>
    </r>
    <r>
      <rPr>
        <b/>
        <u/>
        <sz val="11"/>
        <color rgb="FFFF0000"/>
        <rFont val="HGP創英角ｺﾞｼｯｸUB"/>
        <family val="3"/>
        <charset val="128"/>
      </rPr>
      <t>報告</t>
    </r>
    <r>
      <rPr>
        <sz val="11"/>
        <rFont val="HGP創英角ｺﾞｼｯｸUB"/>
        <family val="3"/>
        <charset val="128"/>
      </rPr>
      <t xml:space="preserve">』
</t>
    </r>
    <r>
      <rPr>
        <sz val="8"/>
        <rFont val="HGP創英角ｺﾞｼｯｸUB"/>
        <family val="3"/>
        <charset val="128"/>
      </rPr>
      <t>※ﾍﾞﾝﾁｺｰﾄを受取り3分前まで軽くｱｯﾌﾟ,3分前に返却、移動準備</t>
    </r>
    <rPh sb="10" eb="11">
      <t>ミ</t>
    </rPh>
    <rPh sb="16" eb="18">
      <t>トウチャク</t>
    </rPh>
    <rPh sb="23" eb="25">
      <t>ホウコク</t>
    </rPh>
    <rPh sb="36" eb="38">
      <t>ウケトリ</t>
    </rPh>
    <rPh sb="40" eb="41">
      <t>フン</t>
    </rPh>
    <rPh sb="41" eb="42">
      <t>マエ</t>
    </rPh>
    <rPh sb="44" eb="45">
      <t>カル</t>
    </rPh>
    <rPh sb="52" eb="54">
      <t>フンマエ</t>
    </rPh>
    <rPh sb="55" eb="57">
      <t>ヘンキャク</t>
    </rPh>
    <rPh sb="58" eb="60">
      <t>イドウ</t>
    </rPh>
    <rPh sb="60" eb="62">
      <t>ジュンビ</t>
    </rPh>
    <phoneticPr fontId="2"/>
  </si>
  <si>
    <r>
      <t>前の選手が競技場入った所を</t>
    </r>
    <r>
      <rPr>
        <b/>
        <u/>
        <sz val="11"/>
        <color rgb="FFFF0000"/>
        <rFont val="HGP創英角ｺﾞｼｯｸUB"/>
        <family val="3"/>
        <charset val="128"/>
      </rPr>
      <t>目視確認</t>
    </r>
    <r>
      <rPr>
        <sz val="11"/>
        <rFont val="HGP創英角ｺﾞｼｯｸUB"/>
        <family val="3"/>
        <charset val="128"/>
      </rPr>
      <t>して自走者ｴﾘｱBに移動、</t>
    </r>
    <r>
      <rPr>
        <b/>
        <u/>
        <sz val="11"/>
        <color rgb="FFFF0000"/>
        <rFont val="HGP創英角ｺﾞｼｯｸUB"/>
        <family val="3"/>
        <charset val="128"/>
      </rPr>
      <t>目視で発見できなくてもｽﾀｰﾄ予想1分前にはBへ入る</t>
    </r>
    <rPh sb="0" eb="1">
      <t>マエ</t>
    </rPh>
    <rPh sb="2" eb="4">
      <t>センシュ</t>
    </rPh>
    <rPh sb="5" eb="8">
      <t>キョウギジョウ</t>
    </rPh>
    <rPh sb="8" eb="9">
      <t>ハイ</t>
    </rPh>
    <rPh sb="11" eb="12">
      <t>トコロ</t>
    </rPh>
    <rPh sb="13" eb="15">
      <t>モクシ</t>
    </rPh>
    <rPh sb="15" eb="17">
      <t>カクニン</t>
    </rPh>
    <rPh sb="19" eb="22">
      <t>ジソウシャ</t>
    </rPh>
    <rPh sb="27" eb="29">
      <t>イドウ</t>
    </rPh>
    <rPh sb="30" eb="32">
      <t>モクシ</t>
    </rPh>
    <rPh sb="33" eb="35">
      <t>ハッケン</t>
    </rPh>
    <rPh sb="45" eb="47">
      <t>ヨソウ</t>
    </rPh>
    <rPh sb="48" eb="49">
      <t>フン</t>
    </rPh>
    <rPh sb="49" eb="50">
      <t>マエ</t>
    </rPh>
    <rPh sb="54" eb="55">
      <t>ハイ</t>
    </rPh>
    <phoneticPr fontId="2"/>
  </si>
  <si>
    <r>
      <t>前の選手が100mｽﾀｰﾄﾗｲﾝに来た所を</t>
    </r>
    <r>
      <rPr>
        <b/>
        <u/>
        <sz val="11"/>
        <color rgb="FFFF0000"/>
        <rFont val="HGP創英角ｺﾞｼｯｸUB"/>
        <family val="3"/>
        <charset val="128"/>
      </rPr>
      <t>目視確認</t>
    </r>
    <r>
      <rPr>
        <sz val="11"/>
        <rFont val="HGP創英角ｺﾞｼｯｸUB"/>
        <family val="3"/>
        <charset val="128"/>
      </rPr>
      <t>してｺｰｽに移動、</t>
    </r>
    <r>
      <rPr>
        <b/>
        <u/>
        <sz val="11"/>
        <color rgb="FFFF0000"/>
        <rFont val="HGP創英角ｺﾞｼｯｸUB"/>
        <family val="3"/>
        <charset val="128"/>
      </rPr>
      <t>目視で発見できなくてもｽﾀｰﾄ予想30秒前にはｺｰｽへ出る</t>
    </r>
    <rPh sb="0" eb="1">
      <t>マエ</t>
    </rPh>
    <rPh sb="2" eb="4">
      <t>センシュ</t>
    </rPh>
    <rPh sb="17" eb="18">
      <t>キ</t>
    </rPh>
    <rPh sb="19" eb="20">
      <t>トコロ</t>
    </rPh>
    <rPh sb="21" eb="23">
      <t>モクシ</t>
    </rPh>
    <rPh sb="23" eb="25">
      <t>カクニン</t>
    </rPh>
    <rPh sb="31" eb="33">
      <t>イドウ</t>
    </rPh>
    <rPh sb="34" eb="36">
      <t>モクシ</t>
    </rPh>
    <rPh sb="37" eb="39">
      <t>ハッケン</t>
    </rPh>
    <rPh sb="49" eb="51">
      <t>ヨソウ</t>
    </rPh>
    <rPh sb="53" eb="54">
      <t>ビョウ</t>
    </rPh>
    <rPh sb="54" eb="55">
      <t>マエ</t>
    </rPh>
    <rPh sb="61" eb="62">
      <t>デ</t>
    </rPh>
    <phoneticPr fontId="2"/>
  </si>
  <si>
    <t>ゴール後、休息エリアCで休憩後、ラグビー場へ戻る</t>
    <rPh sb="3" eb="4">
      <t>ゴ</t>
    </rPh>
    <rPh sb="5" eb="7">
      <t>キュウソク</t>
    </rPh>
    <rPh sb="12" eb="14">
      <t>キュウケイ</t>
    </rPh>
    <rPh sb="14" eb="15">
      <t>アト</t>
    </rPh>
    <rPh sb="20" eb="21">
      <t>ジョウ</t>
    </rPh>
    <rPh sb="22" eb="23">
      <t>モド</t>
    </rPh>
    <phoneticPr fontId="2"/>
  </si>
  <si>
    <r>
      <t>[資料6] 選手サポート役割と詳細　</t>
    </r>
    <r>
      <rPr>
        <b/>
        <sz val="11"/>
        <color rgb="FFFF0000"/>
        <rFont val="HGPｺﾞｼｯｸM"/>
        <family val="3"/>
        <charset val="128"/>
      </rPr>
      <t>※場所取り担当以外は全員７：１５ラグビー場控席集合</t>
    </r>
    <rPh sb="1" eb="3">
      <t>シリョウ</t>
    </rPh>
    <rPh sb="6" eb="8">
      <t>センシュ</t>
    </rPh>
    <rPh sb="12" eb="14">
      <t>ヤクワリ</t>
    </rPh>
    <rPh sb="15" eb="17">
      <t>ショウサイ</t>
    </rPh>
    <rPh sb="19" eb="22">
      <t>バショト</t>
    </rPh>
    <rPh sb="23" eb="25">
      <t>タントウ</t>
    </rPh>
    <rPh sb="25" eb="27">
      <t>イガイ</t>
    </rPh>
    <rPh sb="28" eb="30">
      <t>ゼンイン</t>
    </rPh>
    <rPh sb="38" eb="39">
      <t>ジョウ</t>
    </rPh>
    <rPh sb="39" eb="41">
      <t>ヒカエセキ</t>
    </rPh>
    <rPh sb="41" eb="43">
      <t>シュウゴウ</t>
    </rPh>
    <phoneticPr fontId="2"/>
  </si>
  <si>
    <t>担当</t>
    <rPh sb="0" eb="2">
      <t>タントウ</t>
    </rPh>
    <phoneticPr fontId="2"/>
  </si>
  <si>
    <t>ｻﾎﾟｰﾄ氏名</t>
    <rPh sb="5" eb="7">
      <t>シメイ</t>
    </rPh>
    <phoneticPr fontId="2"/>
  </si>
  <si>
    <r>
      <t>+α持物(</t>
    </r>
    <r>
      <rPr>
        <sz val="8"/>
        <color rgb="FF0070C0"/>
        <rFont val="Meiryo UI"/>
        <family val="3"/>
        <charset val="128"/>
      </rPr>
      <t>青字：当日お渡し</t>
    </r>
    <r>
      <rPr>
        <sz val="8"/>
        <rFont val="Meiryo UI"/>
        <family val="3"/>
        <charset val="128"/>
      </rPr>
      <t>）</t>
    </r>
    <rPh sb="5" eb="7">
      <t>アオジ</t>
    </rPh>
    <rPh sb="8" eb="10">
      <t>トウジツ</t>
    </rPh>
    <rPh sb="11" eb="12">
      <t>ワタ</t>
    </rPh>
    <phoneticPr fontId="2"/>
  </si>
  <si>
    <t>実施事項</t>
    <rPh sb="0" eb="2">
      <t>ジッシ</t>
    </rPh>
    <rPh sb="2" eb="4">
      <t>ジコウ</t>
    </rPh>
    <phoneticPr fontId="2"/>
  </si>
  <si>
    <t>①１区付添＆競技場内サポート</t>
    <rPh sb="2" eb="3">
      <t>ク</t>
    </rPh>
    <rPh sb="3" eb="5">
      <t>ツキソイ</t>
    </rPh>
    <rPh sb="6" eb="10">
      <t>キョウギジョウナイ</t>
    </rPh>
    <phoneticPr fontId="2"/>
  </si>
  <si>
    <t>中山亜美</t>
    <rPh sb="0" eb="2">
      <t>ナカヤマ</t>
    </rPh>
    <rPh sb="2" eb="4">
      <t>アミ</t>
    </rPh>
    <phoneticPr fontId="99"/>
  </si>
  <si>
    <r>
      <t>マネグッズ、</t>
    </r>
    <r>
      <rPr>
        <sz val="8"/>
        <color rgb="FF0070C0"/>
        <rFont val="Meiryo UI"/>
        <family val="3"/>
        <charset val="128"/>
      </rPr>
      <t>入場許可証、中継時間計算表、</t>
    </r>
    <r>
      <rPr>
        <sz val="8"/>
        <rFont val="Meiryo UI"/>
        <family val="3"/>
        <charset val="128"/>
      </rPr>
      <t>目立つ格好（被り物等）、</t>
    </r>
    <r>
      <rPr>
        <sz val="8"/>
        <color rgb="FF0070C0"/>
        <rFont val="Meiryo UI"/>
        <family val="3"/>
        <charset val="128"/>
      </rPr>
      <t>荷物運び用コロコロ</t>
    </r>
    <r>
      <rPr>
        <sz val="8"/>
        <rFont val="Meiryo UI"/>
        <family val="3"/>
        <charset val="128"/>
      </rPr>
      <t>、</t>
    </r>
    <r>
      <rPr>
        <sz val="8"/>
        <color rgb="FF000000"/>
        <rFont val="Meiryo UI"/>
        <family val="3"/>
        <charset val="128"/>
      </rPr>
      <t>双眼鏡</t>
    </r>
    <rPh sb="6" eb="8">
      <t>ニュウジョウ</t>
    </rPh>
    <rPh sb="8" eb="11">
      <t>キョカショウ</t>
    </rPh>
    <rPh sb="12" eb="16">
      <t>チュウケイジカン</t>
    </rPh>
    <rPh sb="16" eb="19">
      <t>ケイサンヒョウ</t>
    </rPh>
    <rPh sb="20" eb="22">
      <t>メダ</t>
    </rPh>
    <rPh sb="23" eb="25">
      <t>カッコウ</t>
    </rPh>
    <rPh sb="26" eb="27">
      <t>カブ</t>
    </rPh>
    <rPh sb="28" eb="29">
      <t>モノ</t>
    </rPh>
    <rPh sb="29" eb="30">
      <t>ナド</t>
    </rPh>
    <rPh sb="32" eb="35">
      <t>ニモツハコ</t>
    </rPh>
    <rPh sb="36" eb="37">
      <t>ヨウ</t>
    </rPh>
    <rPh sb="42" eb="45">
      <t>ソウガンキョウ</t>
    </rPh>
    <phoneticPr fontId="2"/>
  </si>
  <si>
    <r>
      <t>■</t>
    </r>
    <r>
      <rPr>
        <b/>
        <u/>
        <sz val="8"/>
        <color rgb="FF000000"/>
        <rFont val="Meiryo UI"/>
        <family val="3"/>
        <charset val="128"/>
      </rPr>
      <t>9:00までに１区走者(3名)と控席発</t>
    </r>
    <r>
      <rPr>
        <sz val="8"/>
        <color rgb="FF000000"/>
        <rFont val="Meiryo UI"/>
        <family val="3"/>
        <charset val="128"/>
      </rPr>
      <t>、第4ゲートで入場許可証と中継時間計算表を見せ入場し集合位置まで選手誘導
■~9:45１区選手が集合地点ついたら、スタート3分前まで選手のそばにいて、最後にマスクとベンチコートを回収
■9:45～回収ベンチコート持って第４ゲートから一旦退場＆9:48同じゲートから再入場して競技場内「待機ゾーン」へ移動、
　２区以降選手のサポート、誘導を実施
　①待機ゾーンのどの辺に陣取ったか当日用Bandにて連絡
　②スタート８分前までに各選手到着するかを都度確認する
　③目視で各選手中継確認し、時刻・累計タイム・区間タイムを記録、当日用Bandに「**選手　**時**分中継！」と投稿
　④次走者がきたらベンチコートを貸出し、前の選手のスタート時刻を伝え、予想タイムからスタート時間予想をお伝えする
　⑤スタート予想時間３分前までにベンチコートを回収し、１分前には必ず中継ゾーンに入るように誘導/声掛け
　⑥以降②～⑤繰り返し。アンカーが出発したらベンチコートを持って競技場から退場、控席へ戻る
■終了後、第１ゲート退場時に入場許可証を返却</t>
    </r>
    <rPh sb="9" eb="10">
      <t>ク</t>
    </rPh>
    <rPh sb="10" eb="12">
      <t>ソウシャ</t>
    </rPh>
    <rPh sb="14" eb="15">
      <t>メイ</t>
    </rPh>
    <rPh sb="17" eb="18">
      <t>ヒカ</t>
    </rPh>
    <rPh sb="18" eb="19">
      <t>セキ</t>
    </rPh>
    <rPh sb="21" eb="22">
      <t>ダイ</t>
    </rPh>
    <rPh sb="27" eb="32">
      <t>ニュウジョウキョカショウ</t>
    </rPh>
    <rPh sb="33" eb="37">
      <t>チュウケイジカン</t>
    </rPh>
    <rPh sb="37" eb="40">
      <t>ケイサンヒョウ</t>
    </rPh>
    <rPh sb="41" eb="42">
      <t>ミ</t>
    </rPh>
    <rPh sb="43" eb="45">
      <t>ニュウジョウ</t>
    </rPh>
    <rPh sb="46" eb="48">
      <t>シュウゴウ</t>
    </rPh>
    <rPh sb="48" eb="50">
      <t>イチ</t>
    </rPh>
    <rPh sb="52" eb="54">
      <t>センシュ</t>
    </rPh>
    <rPh sb="54" eb="56">
      <t>ユウドウ</t>
    </rPh>
    <rPh sb="64" eb="65">
      <t>ク</t>
    </rPh>
    <rPh sb="65" eb="67">
      <t>センシュ</t>
    </rPh>
    <rPh sb="68" eb="70">
      <t>シュウゴウ</t>
    </rPh>
    <rPh sb="70" eb="72">
      <t>チテン</t>
    </rPh>
    <rPh sb="82" eb="84">
      <t>フンマエ</t>
    </rPh>
    <rPh sb="86" eb="88">
      <t>センシュ</t>
    </rPh>
    <rPh sb="95" eb="97">
      <t>サイゴ</t>
    </rPh>
    <rPh sb="109" eb="111">
      <t>カイシュウ</t>
    </rPh>
    <rPh sb="118" eb="120">
      <t>カイシュウ</t>
    </rPh>
    <rPh sb="126" eb="127">
      <t>モ</t>
    </rPh>
    <rPh sb="129" eb="130">
      <t>ダイ</t>
    </rPh>
    <rPh sb="136" eb="138">
      <t>イッタン</t>
    </rPh>
    <rPh sb="138" eb="140">
      <t>タイジョウ</t>
    </rPh>
    <rPh sb="145" eb="146">
      <t>オナ</t>
    </rPh>
    <rPh sb="152" eb="155">
      <t>サイニュウジョウ</t>
    </rPh>
    <rPh sb="157" eb="161">
      <t>キョウギジョウナイ</t>
    </rPh>
    <rPh sb="162" eb="164">
      <t>タイキ</t>
    </rPh>
    <rPh sb="169" eb="171">
      <t>イドウ</t>
    </rPh>
    <rPh sb="175" eb="176">
      <t>ク</t>
    </rPh>
    <rPh sb="176" eb="178">
      <t>イコウ</t>
    </rPh>
    <rPh sb="178" eb="180">
      <t>センシュ</t>
    </rPh>
    <rPh sb="186" eb="188">
      <t>ユウドウ</t>
    </rPh>
    <rPh sb="189" eb="191">
      <t>ジッシ</t>
    </rPh>
    <rPh sb="194" eb="196">
      <t>タイキ</t>
    </rPh>
    <rPh sb="202" eb="203">
      <t>ヘン</t>
    </rPh>
    <rPh sb="204" eb="206">
      <t>ジンド</t>
    </rPh>
    <rPh sb="209" eb="212">
      <t>トウジツヨウ</t>
    </rPh>
    <rPh sb="218" eb="220">
      <t>レンラク</t>
    </rPh>
    <rPh sb="228" eb="230">
      <t>フンマエ</t>
    </rPh>
    <rPh sb="233" eb="234">
      <t>カク</t>
    </rPh>
    <rPh sb="234" eb="236">
      <t>センシュ</t>
    </rPh>
    <rPh sb="236" eb="238">
      <t>トウチャク</t>
    </rPh>
    <rPh sb="242" eb="244">
      <t>ツド</t>
    </rPh>
    <rPh sb="244" eb="246">
      <t>カクニン</t>
    </rPh>
    <rPh sb="251" eb="253">
      <t>モクシ</t>
    </rPh>
    <rPh sb="254" eb="255">
      <t>カク</t>
    </rPh>
    <rPh sb="255" eb="257">
      <t>センシュ</t>
    </rPh>
    <rPh sb="257" eb="259">
      <t>チュウケイ</t>
    </rPh>
    <rPh sb="259" eb="261">
      <t>カクニン</t>
    </rPh>
    <rPh sb="263" eb="265">
      <t>ジコク</t>
    </rPh>
    <rPh sb="266" eb="268">
      <t>ルイケイ</t>
    </rPh>
    <rPh sb="272" eb="274">
      <t>クカン</t>
    </rPh>
    <rPh sb="278" eb="280">
      <t>キロク</t>
    </rPh>
    <rPh sb="281" eb="284">
      <t>トウジツヨウ</t>
    </rPh>
    <rPh sb="292" eb="294">
      <t>センシュ</t>
    </rPh>
    <rPh sb="297" eb="298">
      <t>ジ</t>
    </rPh>
    <rPh sb="300" eb="301">
      <t>フン</t>
    </rPh>
    <rPh sb="301" eb="303">
      <t>チュウケイ</t>
    </rPh>
    <rPh sb="306" eb="308">
      <t>トウコウ</t>
    </rPh>
    <rPh sb="325" eb="327">
      <t>カシダシ</t>
    </rPh>
    <rPh sb="389" eb="391">
      <t>カイシュウ</t>
    </rPh>
    <rPh sb="394" eb="395">
      <t>フン</t>
    </rPh>
    <rPh sb="395" eb="396">
      <t>マエ</t>
    </rPh>
    <rPh sb="398" eb="399">
      <t>カナラ</t>
    </rPh>
    <rPh sb="414" eb="416">
      <t>コエカ</t>
    </rPh>
    <rPh sb="420" eb="422">
      <t>イコウ</t>
    </rPh>
    <rPh sb="425" eb="426">
      <t>ク</t>
    </rPh>
    <rPh sb="427" eb="428">
      <t>カエ</t>
    </rPh>
    <rPh sb="435" eb="437">
      <t>シュッパツ</t>
    </rPh>
    <rPh sb="447" eb="448">
      <t>モ</t>
    </rPh>
    <rPh sb="450" eb="453">
      <t>キョウギジョウ</t>
    </rPh>
    <rPh sb="455" eb="457">
      <t>タイジョウ</t>
    </rPh>
    <rPh sb="458" eb="460">
      <t>ヒカエセキ</t>
    </rPh>
    <rPh sb="461" eb="462">
      <t>モド</t>
    </rPh>
    <rPh sb="465" eb="468">
      <t>シュウリョウゴ</t>
    </rPh>
    <rPh sb="469" eb="470">
      <t>ダイ</t>
    </rPh>
    <rPh sb="474" eb="477">
      <t>タイジョウジ</t>
    </rPh>
    <rPh sb="478" eb="483">
      <t>ニュウジョウキョカショウ</t>
    </rPh>
    <rPh sb="484" eb="486">
      <t>ヘンキャク</t>
    </rPh>
    <phoneticPr fontId="2"/>
  </si>
  <si>
    <t>トナカイ帽子、なくなっちゃったかな？</t>
    <rPh sb="4" eb="6">
      <t>ボウシ</t>
    </rPh>
    <phoneticPr fontId="2"/>
  </si>
  <si>
    <t>善さゆみ</t>
    <rPh sb="0" eb="1">
      <t>ゼン</t>
    </rPh>
    <phoneticPr fontId="99"/>
  </si>
  <si>
    <t>戸板誠詞</t>
    <rPh sb="0" eb="2">
      <t>トイタ</t>
    </rPh>
    <rPh sb="2" eb="3">
      <t>マコト</t>
    </rPh>
    <rPh sb="3" eb="4">
      <t>シ</t>
    </rPh>
    <phoneticPr fontId="99"/>
  </si>
  <si>
    <t>②第４ゲート入口担当</t>
    <rPh sb="1" eb="2">
      <t>ダイ</t>
    </rPh>
    <rPh sb="6" eb="8">
      <t>イリグチ</t>
    </rPh>
    <rPh sb="8" eb="10">
      <t>タントウ</t>
    </rPh>
    <phoneticPr fontId="2"/>
  </si>
  <si>
    <t>杉岡俊斗</t>
    <rPh sb="0" eb="2">
      <t>スギオカ</t>
    </rPh>
    <rPh sb="2" eb="3">
      <t>シュン</t>
    </rPh>
    <rPh sb="3" eb="4">
      <t>ト</t>
    </rPh>
    <phoneticPr fontId="99"/>
  </si>
  <si>
    <r>
      <rPr>
        <sz val="8"/>
        <color rgb="FF0070C0"/>
        <rFont val="Meiryo UI"/>
        <family val="3"/>
        <charset val="128"/>
      </rPr>
      <t>入場許可証、中継時間計算表、</t>
    </r>
    <r>
      <rPr>
        <sz val="8"/>
        <color rgb="FF000000"/>
        <rFont val="Meiryo UI"/>
        <family val="3"/>
        <charset val="128"/>
      </rPr>
      <t>筆記具、23駅伝説明資料「選手」のシート</t>
    </r>
    <rPh sb="0" eb="2">
      <t>ニュウジョウ</t>
    </rPh>
    <rPh sb="2" eb="5">
      <t>キョカショウ</t>
    </rPh>
    <rPh sb="6" eb="8">
      <t>チュウケイ</t>
    </rPh>
    <rPh sb="8" eb="10">
      <t>ジカン</t>
    </rPh>
    <rPh sb="10" eb="13">
      <t>ケイサンヒョウ</t>
    </rPh>
    <rPh sb="14" eb="17">
      <t>ヒッキグ</t>
    </rPh>
    <rPh sb="20" eb="22">
      <t>エキデン</t>
    </rPh>
    <rPh sb="22" eb="24">
      <t>セツメイ</t>
    </rPh>
    <rPh sb="24" eb="26">
      <t>シリョウ</t>
    </rPh>
    <rPh sb="27" eb="29">
      <t>センシュ</t>
    </rPh>
    <phoneticPr fontId="2"/>
  </si>
  <si>
    <r>
      <t xml:space="preserve">■9:30に２区選手３名（永尾、高山、中川）と一緒に控席を出発し、第４ゲートまで。そこで２区選手を送り出した後待機
■各選手の「ゲート着時刻」をしっかり確認し、時刻通り来ていない選手がいたらBAND等で至急控え席係に連絡
■ゲートについた選手はチェックして、競技場内待機場のマネの所にいってもらうように伝える
　その際、競技場内マネがどの辺にいるのかも把握して教えてあげる＋ゲート無事通過した旨Bandに投稿
</t>
    </r>
    <r>
      <rPr>
        <sz val="8"/>
        <rFont val="Meiryo UI"/>
        <family val="3"/>
        <charset val="128"/>
      </rPr>
      <t>※２区選手のみ9:37～9:50 入場不可なので必ず9:37より前に入場させるようにする</t>
    </r>
    <rPh sb="7" eb="10">
      <t>クセンシュ</t>
    </rPh>
    <rPh sb="11" eb="12">
      <t>メイ</t>
    </rPh>
    <rPh sb="13" eb="15">
      <t>ナガオ</t>
    </rPh>
    <rPh sb="16" eb="18">
      <t>タカヤマ</t>
    </rPh>
    <rPh sb="19" eb="21">
      <t>ナカガワ</t>
    </rPh>
    <rPh sb="23" eb="25">
      <t>イッショ</t>
    </rPh>
    <rPh sb="26" eb="28">
      <t>ヒカエセキ</t>
    </rPh>
    <rPh sb="29" eb="31">
      <t>シュッパツ</t>
    </rPh>
    <rPh sb="33" eb="34">
      <t>ダイ</t>
    </rPh>
    <rPh sb="45" eb="46">
      <t>ク</t>
    </rPh>
    <rPh sb="46" eb="48">
      <t>センシュ</t>
    </rPh>
    <rPh sb="49" eb="50">
      <t>オク</t>
    </rPh>
    <rPh sb="51" eb="52">
      <t>ダ</t>
    </rPh>
    <rPh sb="54" eb="55">
      <t>アト</t>
    </rPh>
    <rPh sb="55" eb="57">
      <t>タイキ</t>
    </rPh>
    <rPh sb="59" eb="62">
      <t>カクセンシュ</t>
    </rPh>
    <rPh sb="67" eb="68">
      <t>チャク</t>
    </rPh>
    <rPh sb="68" eb="70">
      <t>ジコク</t>
    </rPh>
    <rPh sb="76" eb="78">
      <t>カクニン</t>
    </rPh>
    <rPh sb="80" eb="82">
      <t>ジコク</t>
    </rPh>
    <rPh sb="82" eb="83">
      <t>ドオ</t>
    </rPh>
    <rPh sb="84" eb="85">
      <t>キ</t>
    </rPh>
    <rPh sb="89" eb="91">
      <t>センシュ</t>
    </rPh>
    <rPh sb="99" eb="100">
      <t>ナド</t>
    </rPh>
    <rPh sb="101" eb="103">
      <t>シキュウ</t>
    </rPh>
    <rPh sb="103" eb="104">
      <t>ヒカ</t>
    </rPh>
    <rPh sb="105" eb="106">
      <t>セキ</t>
    </rPh>
    <rPh sb="106" eb="107">
      <t>カカリ</t>
    </rPh>
    <rPh sb="108" eb="110">
      <t>レンラク</t>
    </rPh>
    <rPh sb="119" eb="121">
      <t>センシュ</t>
    </rPh>
    <rPh sb="129" eb="133">
      <t>キョウギジョウナイ</t>
    </rPh>
    <rPh sb="133" eb="136">
      <t>タイキジョウ</t>
    </rPh>
    <rPh sb="140" eb="141">
      <t>トコロ</t>
    </rPh>
    <rPh sb="151" eb="152">
      <t>ツタ</t>
    </rPh>
    <rPh sb="158" eb="159">
      <t>サイ</t>
    </rPh>
    <rPh sb="160" eb="164">
      <t>キョウギジョウナイ</t>
    </rPh>
    <rPh sb="169" eb="170">
      <t>ヘン</t>
    </rPh>
    <rPh sb="176" eb="178">
      <t>ハアク</t>
    </rPh>
    <rPh sb="180" eb="181">
      <t>オシクカンキロク</t>
    </rPh>
    <rPh sb="190" eb="192">
      <t>ブジ</t>
    </rPh>
    <rPh sb="192" eb="194">
      <t>ツウカ</t>
    </rPh>
    <rPh sb="196" eb="197">
      <t>ムネ</t>
    </rPh>
    <rPh sb="202" eb="204">
      <t>トウコウ</t>
    </rPh>
    <rPh sb="207" eb="208">
      <t>ク</t>
    </rPh>
    <rPh sb="208" eb="210">
      <t>センシュ</t>
    </rPh>
    <rPh sb="222" eb="224">
      <t>ニュウジョウ</t>
    </rPh>
    <rPh sb="224" eb="226">
      <t>フカ</t>
    </rPh>
    <rPh sb="229" eb="230">
      <t>カナラ</t>
    </rPh>
    <rPh sb="237" eb="238">
      <t>マエ</t>
    </rPh>
    <rPh sb="239" eb="241">
      <t>ニュウジョウ</t>
    </rPh>
    <phoneticPr fontId="2"/>
  </si>
  <si>
    <t>岡由希子</t>
    <rPh sb="0" eb="1">
      <t>オカ</t>
    </rPh>
    <rPh sb="1" eb="4">
      <t>ユキコ</t>
    </rPh>
    <phoneticPr fontId="99"/>
  </si>
  <si>
    <t>③控え席</t>
    <rPh sb="1" eb="2">
      <t>ヒカ</t>
    </rPh>
    <rPh sb="3" eb="4">
      <t>セキ</t>
    </rPh>
    <phoneticPr fontId="2"/>
  </si>
  <si>
    <t>藤川泰成</t>
    <rPh sb="0" eb="2">
      <t>フジカワ</t>
    </rPh>
    <rPh sb="2" eb="4">
      <t>ヤスナリ</t>
    </rPh>
    <phoneticPr fontId="99"/>
  </si>
  <si>
    <t>当資料</t>
    <rPh sb="0" eb="3">
      <t>トウシリョウ</t>
    </rPh>
    <phoneticPr fontId="2"/>
  </si>
  <si>
    <t>■ラグビー場控え席にて荷物番、各選手動向把握（トイレ、アップ行く人、中継所に行った人等把握、不明者でたら捜索）
■控え席出発時刻が近づいた選手への声掛け（２～３分前）、出発促し、出発時刻をBANDで報告
■他速報確認して記録シート記入や、選手からの要望可能なかぎりサポート</t>
    <rPh sb="5" eb="6">
      <t>ジョウ</t>
    </rPh>
    <rPh sb="6" eb="7">
      <t>ヒカ</t>
    </rPh>
    <rPh sb="8" eb="9">
      <t>セキ</t>
    </rPh>
    <rPh sb="11" eb="14">
      <t>ニモツバン</t>
    </rPh>
    <rPh sb="15" eb="18">
      <t>カクセンシュ</t>
    </rPh>
    <rPh sb="18" eb="22">
      <t>ドウコウハアク</t>
    </rPh>
    <rPh sb="30" eb="31">
      <t>イ</t>
    </rPh>
    <rPh sb="32" eb="33">
      <t>ヒト</t>
    </rPh>
    <rPh sb="34" eb="37">
      <t>チュウケイジョ</t>
    </rPh>
    <rPh sb="38" eb="39">
      <t>イ</t>
    </rPh>
    <rPh sb="41" eb="42">
      <t>ヒト</t>
    </rPh>
    <rPh sb="42" eb="43">
      <t>ナド</t>
    </rPh>
    <rPh sb="43" eb="45">
      <t>ハアク</t>
    </rPh>
    <rPh sb="46" eb="49">
      <t>フメイシャ</t>
    </rPh>
    <rPh sb="52" eb="54">
      <t>ソウサク</t>
    </rPh>
    <rPh sb="57" eb="58">
      <t>ヒカ</t>
    </rPh>
    <rPh sb="59" eb="60">
      <t>セキ</t>
    </rPh>
    <rPh sb="60" eb="64">
      <t>シュッパツジコク</t>
    </rPh>
    <rPh sb="65" eb="66">
      <t>チカ</t>
    </rPh>
    <rPh sb="69" eb="71">
      <t>センシュ</t>
    </rPh>
    <rPh sb="73" eb="75">
      <t>コエカ</t>
    </rPh>
    <rPh sb="80" eb="82">
      <t>フンマエ</t>
    </rPh>
    <rPh sb="84" eb="86">
      <t>シュッパツ</t>
    </rPh>
    <rPh sb="86" eb="87">
      <t>ウナガ</t>
    </rPh>
    <rPh sb="89" eb="91">
      <t>シュッパツ</t>
    </rPh>
    <rPh sb="91" eb="93">
      <t>ジコク</t>
    </rPh>
    <rPh sb="99" eb="101">
      <t>ホウコク</t>
    </rPh>
    <rPh sb="103" eb="104">
      <t>ホカ</t>
    </rPh>
    <rPh sb="104" eb="106">
      <t>ソクホウ</t>
    </rPh>
    <rPh sb="106" eb="108">
      <t>カクニン</t>
    </rPh>
    <rPh sb="110" eb="112">
      <t>キロク</t>
    </rPh>
    <rPh sb="115" eb="117">
      <t>キニュウ</t>
    </rPh>
    <rPh sb="119" eb="121">
      <t>センシュ</t>
    </rPh>
    <rPh sb="124" eb="126">
      <t>ヨウボウ</t>
    </rPh>
    <rPh sb="126" eb="128">
      <t>カノウ</t>
    </rPh>
    <phoneticPr fontId="2"/>
  </si>
  <si>
    <t>美谷島朋泰</t>
    <rPh sb="0" eb="3">
      <t>ビヤジマ</t>
    </rPh>
    <rPh sb="3" eb="5">
      <t>トモヤス</t>
    </rPh>
    <phoneticPr fontId="99"/>
  </si>
  <si>
    <t>④競技場内撮影</t>
    <rPh sb="1" eb="5">
      <t>キョウギジョウナイ</t>
    </rPh>
    <rPh sb="5" eb="7">
      <t>サツエイ</t>
    </rPh>
    <phoneticPr fontId="2"/>
  </si>
  <si>
    <t>伊藤賢</t>
    <rPh sb="0" eb="2">
      <t>イトウ</t>
    </rPh>
    <rPh sb="2" eb="3">
      <t>ケン</t>
    </rPh>
    <phoneticPr fontId="99"/>
  </si>
  <si>
    <r>
      <rPr>
        <sz val="8"/>
        <color rgb="FF0070C0"/>
        <rFont val="Meiryo UI"/>
        <family val="3"/>
        <charset val="128"/>
      </rPr>
      <t>撮影許可証(伊藤)</t>
    </r>
    <r>
      <rPr>
        <sz val="8"/>
        <color rgb="FF000000"/>
        <rFont val="Meiryo UI"/>
        <family val="3"/>
        <charset val="128"/>
      </rPr>
      <t>、三脚(濱家伊藤和田)、</t>
    </r>
    <r>
      <rPr>
        <sz val="8"/>
        <color rgb="FF0070C0"/>
        <rFont val="Meiryo UI"/>
        <family val="3"/>
        <charset val="128"/>
      </rPr>
      <t>ビデオ(和田)、デジカメ(伊藤)</t>
    </r>
    <r>
      <rPr>
        <sz val="8"/>
        <rFont val="Meiryo UI"/>
        <family val="3"/>
        <charset val="128"/>
      </rPr>
      <t>、入場時刻計算表</t>
    </r>
    <r>
      <rPr>
        <sz val="8"/>
        <color rgb="FF000000"/>
        <rFont val="Meiryo UI"/>
        <family val="3"/>
        <charset val="128"/>
      </rPr>
      <t>、</t>
    </r>
    <r>
      <rPr>
        <sz val="8"/>
        <color rgb="FF00B0F0"/>
        <rFont val="Meiryo UI"/>
        <family val="3"/>
        <charset val="128"/>
      </rPr>
      <t>双眼鏡</t>
    </r>
    <rPh sb="0" eb="2">
      <t>サツエイ</t>
    </rPh>
    <rPh sb="2" eb="5">
      <t>キョカショウ</t>
    </rPh>
    <rPh sb="6" eb="8">
      <t>イトウ</t>
    </rPh>
    <rPh sb="10" eb="12">
      <t>サンキャク</t>
    </rPh>
    <rPh sb="13" eb="15">
      <t>ハマイエ</t>
    </rPh>
    <rPh sb="15" eb="17">
      <t>イトウ</t>
    </rPh>
    <rPh sb="17" eb="19">
      <t>ワダ</t>
    </rPh>
    <rPh sb="25" eb="27">
      <t>ワダ</t>
    </rPh>
    <rPh sb="34" eb="36">
      <t>イトウ</t>
    </rPh>
    <rPh sb="38" eb="40">
      <t>ニュウジョウ</t>
    </rPh>
    <rPh sb="40" eb="42">
      <t>ジコク</t>
    </rPh>
    <rPh sb="42" eb="44">
      <t>ケイサン</t>
    </rPh>
    <rPh sb="44" eb="45">
      <t>ヒョウ</t>
    </rPh>
    <rPh sb="46" eb="49">
      <t>ソウガンキョウ</t>
    </rPh>
    <phoneticPr fontId="2"/>
  </si>
  <si>
    <t>■陸上競技場内で走行選手の写真・動画を撮影
■詳細は「資料6補足_競技場内撮影係」を参照
　※持ち物の双眼鏡はあると便利かも、なくてもOK</t>
    <rPh sb="1" eb="6">
      <t>リクジョウキョウギジョウ</t>
    </rPh>
    <rPh sb="6" eb="7">
      <t>ナイ</t>
    </rPh>
    <rPh sb="8" eb="12">
      <t>ソウコウセンシュ</t>
    </rPh>
    <rPh sb="13" eb="15">
      <t>シャシン</t>
    </rPh>
    <rPh sb="16" eb="18">
      <t>ドウガ</t>
    </rPh>
    <rPh sb="19" eb="21">
      <t>サツエイ</t>
    </rPh>
    <rPh sb="23" eb="25">
      <t>ショウサイ</t>
    </rPh>
    <rPh sb="27" eb="29">
      <t>シリョウ</t>
    </rPh>
    <rPh sb="30" eb="32">
      <t>ホソク</t>
    </rPh>
    <rPh sb="33" eb="37">
      <t>キョウギジョウナイ</t>
    </rPh>
    <rPh sb="37" eb="39">
      <t>サツエイ</t>
    </rPh>
    <rPh sb="39" eb="40">
      <t>カカリ</t>
    </rPh>
    <rPh sb="42" eb="44">
      <t>サンショウ</t>
    </rPh>
    <rPh sb="47" eb="48">
      <t>モ</t>
    </rPh>
    <rPh sb="49" eb="50">
      <t>モノ</t>
    </rPh>
    <rPh sb="51" eb="54">
      <t>ソウガンキョウ</t>
    </rPh>
    <rPh sb="58" eb="60">
      <t>ベンリ</t>
    </rPh>
    <phoneticPr fontId="2"/>
  </si>
  <si>
    <t>小野裕喜</t>
    <rPh sb="0" eb="2">
      <t>オノ</t>
    </rPh>
    <rPh sb="2" eb="3">
      <t>ユウ</t>
    </rPh>
    <rPh sb="3" eb="4">
      <t>ヨロコ</t>
    </rPh>
    <phoneticPr fontId="2"/>
  </si>
  <si>
    <t>濱家和真</t>
    <rPh sb="0" eb="2">
      <t>ハマイエ</t>
    </rPh>
    <rPh sb="2" eb="4">
      <t>カズマ</t>
    </rPh>
    <phoneticPr fontId="2"/>
  </si>
  <si>
    <t>柿本浩希</t>
    <rPh sb="0" eb="2">
      <t>カキモト</t>
    </rPh>
    <rPh sb="2" eb="4">
      <t>コウキ</t>
    </rPh>
    <phoneticPr fontId="2"/>
  </si>
  <si>
    <t>⑤沿道選手発見隊</t>
    <rPh sb="1" eb="3">
      <t>エンドウ</t>
    </rPh>
    <rPh sb="3" eb="5">
      <t>センシュ</t>
    </rPh>
    <rPh sb="5" eb="7">
      <t>ハッケン</t>
    </rPh>
    <rPh sb="7" eb="8">
      <t>タイ</t>
    </rPh>
    <phoneticPr fontId="2"/>
  </si>
  <si>
    <t>武田朋樹</t>
    <rPh sb="0" eb="2">
      <t>タケダ</t>
    </rPh>
    <rPh sb="2" eb="4">
      <t>トモキ</t>
    </rPh>
    <phoneticPr fontId="99"/>
  </si>
  <si>
    <r>
      <t>沿道通過予想計算シート、</t>
    </r>
    <r>
      <rPr>
        <sz val="8"/>
        <color rgb="FF0070C0"/>
        <rFont val="Meiryo UI"/>
        <family val="3"/>
        <charset val="128"/>
      </rPr>
      <t>看板、</t>
    </r>
    <r>
      <rPr>
        <sz val="8"/>
        <rFont val="Meiryo UI"/>
        <family val="3"/>
        <charset val="128"/>
      </rPr>
      <t>双眼鏡</t>
    </r>
    <r>
      <rPr>
        <sz val="8"/>
        <color rgb="FF0070C0"/>
        <rFont val="Meiryo UI"/>
        <family val="3"/>
        <charset val="128"/>
      </rPr>
      <t>、踏み台</t>
    </r>
    <r>
      <rPr>
        <sz val="8"/>
        <rFont val="Meiryo UI"/>
        <family val="3"/>
        <charset val="128"/>
      </rPr>
      <t>、スマホ/モバイルバッテリー、三脚(坂尻武田)、ビデオ(武田)</t>
    </r>
    <rPh sb="12" eb="14">
      <t>カンバン</t>
    </rPh>
    <rPh sb="19" eb="20">
      <t>フ</t>
    </rPh>
    <rPh sb="21" eb="22">
      <t>ダイ</t>
    </rPh>
    <rPh sb="37" eb="39">
      <t>サンキャク</t>
    </rPh>
    <rPh sb="40" eb="42">
      <t>サカジリ</t>
    </rPh>
    <rPh sb="42" eb="44">
      <t>タケダ</t>
    </rPh>
    <rPh sb="50" eb="52">
      <t>タケダ</t>
    </rPh>
    <phoneticPr fontId="2"/>
  </si>
  <si>
    <t>伊藤新太</t>
    <rPh sb="0" eb="2">
      <t>イトウ</t>
    </rPh>
    <rPh sb="2" eb="3">
      <t>シン</t>
    </rPh>
    <rPh sb="3" eb="4">
      <t>タ</t>
    </rPh>
    <phoneticPr fontId="2"/>
  </si>
  <si>
    <t>坂尻雅</t>
    <phoneticPr fontId="99"/>
  </si>
  <si>
    <t>葉京武</t>
    <rPh sb="0" eb="1">
      <t>ヨウ</t>
    </rPh>
    <rPh sb="1" eb="3">
      <t>キョウブ</t>
    </rPh>
    <phoneticPr fontId="99"/>
  </si>
  <si>
    <t>⑥沿道撮影</t>
    <rPh sb="1" eb="3">
      <t>エンドウ</t>
    </rPh>
    <rPh sb="3" eb="5">
      <t>サツエイ</t>
    </rPh>
    <phoneticPr fontId="2"/>
  </si>
  <si>
    <t>井上史弥</t>
    <rPh sb="0" eb="2">
      <t>イノウエ</t>
    </rPh>
    <rPh sb="2" eb="4">
      <t>フミヤ</t>
    </rPh>
    <phoneticPr fontId="99"/>
  </si>
  <si>
    <t>沿道通過予想計算シート、各自スマホ、双眼鏡（あれば）、モバイルバッテリー</t>
    <rPh sb="12" eb="14">
      <t>カクジ</t>
    </rPh>
    <rPh sb="18" eb="21">
      <t>ソウガンキョウ</t>
    </rPh>
    <phoneticPr fontId="2"/>
  </si>
  <si>
    <t>■自身のカメラやスマホ等で沿道にて写真／動画を撮影
■詳細は「資料６補足_選手発見隊＆沿道撮影隊」を参照</t>
    <rPh sb="1" eb="3">
      <t>ジシン</t>
    </rPh>
    <rPh sb="11" eb="12">
      <t>ナド</t>
    </rPh>
    <rPh sb="13" eb="15">
      <t>エンドウ</t>
    </rPh>
    <rPh sb="17" eb="19">
      <t>シャシン</t>
    </rPh>
    <rPh sb="20" eb="22">
      <t>ドウガ</t>
    </rPh>
    <rPh sb="23" eb="25">
      <t>サツエイ</t>
    </rPh>
    <phoneticPr fontId="2"/>
  </si>
  <si>
    <t>山崎惟吹</t>
    <rPh sb="0" eb="2">
      <t>ヤマザキ</t>
    </rPh>
    <rPh sb="2" eb="3">
      <t>ノブ</t>
    </rPh>
    <rPh sb="3" eb="4">
      <t>スイ</t>
    </rPh>
    <phoneticPr fontId="2"/>
  </si>
  <si>
    <t>小川純里</t>
    <rPh sb="0" eb="2">
      <t>オガワ</t>
    </rPh>
    <rPh sb="2" eb="3">
      <t>ジュン</t>
    </rPh>
    <rPh sb="3" eb="4">
      <t>リ</t>
    </rPh>
    <phoneticPr fontId="2"/>
  </si>
  <si>
    <t>首藤玲</t>
    <rPh sb="0" eb="2">
      <t>シュトウ</t>
    </rPh>
    <rPh sb="2" eb="3">
      <t>レイ</t>
    </rPh>
    <phoneticPr fontId="2"/>
  </si>
  <si>
    <t>金子忠昭</t>
    <rPh sb="0" eb="2">
      <t>カネコ</t>
    </rPh>
    <rPh sb="2" eb="4">
      <t>タダアキ</t>
    </rPh>
    <phoneticPr fontId="2"/>
  </si>
  <si>
    <t>⑦場所とり＆荷物運搬</t>
    <rPh sb="1" eb="3">
      <t>バショ</t>
    </rPh>
    <rPh sb="6" eb="8">
      <t>ニモツ</t>
    </rPh>
    <rPh sb="8" eb="10">
      <t>ウンパン</t>
    </rPh>
    <phoneticPr fontId="2"/>
  </si>
  <si>
    <t>結城耕平</t>
    <rPh sb="0" eb="2">
      <t>ユウキ</t>
    </rPh>
    <rPh sb="2" eb="4">
      <t>コウヘイ</t>
    </rPh>
    <phoneticPr fontId="2"/>
  </si>
  <si>
    <t>ブルーシート×２</t>
    <phoneticPr fontId="2"/>
  </si>
  <si>
    <t>■場所取りと荷物の運搬（幹事用資料参照）</t>
    <rPh sb="1" eb="4">
      <t>バショト</t>
    </rPh>
    <rPh sb="6" eb="8">
      <t>ニモツ</t>
    </rPh>
    <rPh sb="9" eb="11">
      <t>ウンパン</t>
    </rPh>
    <rPh sb="12" eb="17">
      <t>カンジヨウシリョウ</t>
    </rPh>
    <rPh sb="17" eb="19">
      <t>サンショウ</t>
    </rPh>
    <phoneticPr fontId="2"/>
  </si>
  <si>
    <t>6時過ぎに学園Pに集合し、荷物運びを手伝ってもらえると嬉しい（伊藤）</t>
    <rPh sb="1" eb="2">
      <t>ジ</t>
    </rPh>
    <rPh sb="2" eb="3">
      <t>ス</t>
    </rPh>
    <rPh sb="5" eb="7">
      <t>ガクエン</t>
    </rPh>
    <rPh sb="9" eb="11">
      <t>シュウゴウ</t>
    </rPh>
    <rPh sb="13" eb="15">
      <t>ニモツ</t>
    </rPh>
    <rPh sb="15" eb="16">
      <t>ハコ</t>
    </rPh>
    <rPh sb="18" eb="20">
      <t>テツダ</t>
    </rPh>
    <rPh sb="27" eb="28">
      <t>ウレ</t>
    </rPh>
    <rPh sb="31" eb="33">
      <t>イトウ</t>
    </rPh>
    <phoneticPr fontId="2"/>
  </si>
  <si>
    <t>田中智大</t>
    <rPh sb="0" eb="2">
      <t>タナカ</t>
    </rPh>
    <rPh sb="2" eb="4">
      <t>トモヒロ</t>
    </rPh>
    <phoneticPr fontId="2"/>
  </si>
  <si>
    <t>⑧応援席担当</t>
    <rPh sb="1" eb="3">
      <t>オウエン</t>
    </rPh>
    <rPh sb="3" eb="4">
      <t>セキ</t>
    </rPh>
    <rPh sb="4" eb="6">
      <t>タントウ</t>
    </rPh>
    <phoneticPr fontId="2"/>
  </si>
  <si>
    <t>豊島正和</t>
    <rPh sb="0" eb="2">
      <t>トヨシマ</t>
    </rPh>
    <rPh sb="2" eb="4">
      <t>マサカズ</t>
    </rPh>
    <phoneticPr fontId="2"/>
  </si>
  <si>
    <t>別途</t>
    <rPh sb="0" eb="2">
      <t>ベット</t>
    </rPh>
    <phoneticPr fontId="2"/>
  </si>
  <si>
    <r>
      <t xml:space="preserve">■応援席の準備、場所取り、速報、応援仕切り、炊き出し、片付けなどなど
</t>
    </r>
    <r>
      <rPr>
        <b/>
        <sz val="8"/>
        <color rgb="FF000000"/>
        <rFont val="Meiryo UI"/>
        <family val="3"/>
        <charset val="128"/>
      </rPr>
      <t>別途幹事内で打合せ・詳細決定</t>
    </r>
    <rPh sb="1" eb="4">
      <t>オウエンセキ</t>
    </rPh>
    <rPh sb="5" eb="7">
      <t>ジュンビ</t>
    </rPh>
    <rPh sb="8" eb="11">
      <t>バショト</t>
    </rPh>
    <rPh sb="13" eb="15">
      <t>ソクホウ</t>
    </rPh>
    <rPh sb="16" eb="18">
      <t>オウエン</t>
    </rPh>
    <rPh sb="18" eb="20">
      <t>シキ</t>
    </rPh>
    <rPh sb="22" eb="23">
      <t>タ</t>
    </rPh>
    <rPh sb="24" eb="25">
      <t>ダ</t>
    </rPh>
    <rPh sb="27" eb="29">
      <t>カタヅ</t>
    </rPh>
    <rPh sb="35" eb="37">
      <t>ベット</t>
    </rPh>
    <rPh sb="37" eb="39">
      <t>カンジ</t>
    </rPh>
    <rPh sb="39" eb="40">
      <t>ナイ</t>
    </rPh>
    <rPh sb="41" eb="43">
      <t>ウチアワ</t>
    </rPh>
    <rPh sb="45" eb="47">
      <t>ショウサイ</t>
    </rPh>
    <rPh sb="47" eb="49">
      <t>ケッテイ</t>
    </rPh>
    <phoneticPr fontId="2"/>
  </si>
  <si>
    <t>山下真夢</t>
    <rPh sb="0" eb="2">
      <t>ヤマシタ</t>
    </rPh>
    <rPh sb="2" eb="3">
      <t>シン</t>
    </rPh>
    <rPh sb="3" eb="4">
      <t>ユメ</t>
    </rPh>
    <phoneticPr fontId="2"/>
  </si>
  <si>
    <t>結城駿介</t>
    <rPh sb="0" eb="2">
      <t>ユウキ</t>
    </rPh>
    <rPh sb="2" eb="4">
      <t>シュンスケ</t>
    </rPh>
    <phoneticPr fontId="2"/>
  </si>
  <si>
    <t>【各サポート配置】</t>
    <rPh sb="1" eb="2">
      <t>カク</t>
    </rPh>
    <rPh sb="6" eb="8">
      <t>ハイチ</t>
    </rPh>
    <phoneticPr fontId="2"/>
  </si>
  <si>
    <t>[資料6補足1]競技場内撮影隊の詳細</t>
    <rPh sb="1" eb="3">
      <t>シリョウ</t>
    </rPh>
    <rPh sb="4" eb="6">
      <t>ホソク</t>
    </rPh>
    <rPh sb="8" eb="12">
      <t>キョウギジョウナイ</t>
    </rPh>
    <rPh sb="12" eb="14">
      <t>サツエイ</t>
    </rPh>
    <rPh sb="14" eb="15">
      <t>タイ</t>
    </rPh>
    <rPh sb="16" eb="18">
      <t>ショウサイ</t>
    </rPh>
    <phoneticPr fontId="2"/>
  </si>
  <si>
    <t>競技場内配置</t>
    <rPh sb="0" eb="4">
      <t>キョウギジョウナイ</t>
    </rPh>
    <rPh sb="4" eb="6">
      <t>ハイチ</t>
    </rPh>
    <phoneticPr fontId="2"/>
  </si>
  <si>
    <t>選手走行コース</t>
    <rPh sb="0" eb="2">
      <t>センシュ</t>
    </rPh>
    <rPh sb="2" eb="4">
      <t>ソウコウ</t>
    </rPh>
    <phoneticPr fontId="2"/>
  </si>
  <si>
    <t>機材）</t>
    <rPh sb="0" eb="2">
      <t>キザイ</t>
    </rPh>
    <phoneticPr fontId="2"/>
  </si>
  <si>
    <t>■三脚、ビデオ（和田私物）　⇒　事前に伊藤号に積載　or 和田手持ちで持参</t>
    <rPh sb="1" eb="3">
      <t>サンキャク</t>
    </rPh>
    <rPh sb="8" eb="10">
      <t>ワダ</t>
    </rPh>
    <rPh sb="10" eb="12">
      <t>シブツ</t>
    </rPh>
    <rPh sb="16" eb="18">
      <t>ジゼン</t>
    </rPh>
    <rPh sb="19" eb="21">
      <t>イトウ</t>
    </rPh>
    <rPh sb="21" eb="22">
      <t>ゴウ</t>
    </rPh>
    <rPh sb="23" eb="25">
      <t>セキサイ</t>
    </rPh>
    <rPh sb="29" eb="31">
      <t>ワダ</t>
    </rPh>
    <rPh sb="31" eb="33">
      <t>テモ</t>
    </rPh>
    <rPh sb="35" eb="37">
      <t>ジサン</t>
    </rPh>
    <phoneticPr fontId="2"/>
  </si>
  <si>
    <t>■各自の撮影ツール（スマホ等）　←誰が何持っているか事前に確認要（伊藤：デジカメ＆三脚）</t>
    <rPh sb="1" eb="3">
      <t>カクジ</t>
    </rPh>
    <rPh sb="4" eb="6">
      <t>サツエイ</t>
    </rPh>
    <rPh sb="13" eb="14">
      <t>ナド</t>
    </rPh>
    <rPh sb="17" eb="18">
      <t>ダレ</t>
    </rPh>
    <rPh sb="19" eb="21">
      <t>ナニモ</t>
    </rPh>
    <rPh sb="26" eb="28">
      <t>ジゼン</t>
    </rPh>
    <rPh sb="29" eb="31">
      <t>カクニン</t>
    </rPh>
    <rPh sb="31" eb="32">
      <t>ヨウ</t>
    </rPh>
    <rPh sb="33" eb="35">
      <t>イトウ</t>
    </rPh>
    <rPh sb="41" eb="43">
      <t>サンキャク</t>
    </rPh>
    <phoneticPr fontId="2"/>
  </si>
  <si>
    <t>チーム</t>
  </si>
  <si>
    <t>中継点から</t>
    <rPh sb="0" eb="2">
      <t>チュウケイ</t>
    </rPh>
    <rPh sb="2" eb="3">
      <t>テン</t>
    </rPh>
    <phoneticPr fontId="2"/>
  </si>
  <si>
    <t>担当
(★：見つけ役)</t>
    <rPh sb="0" eb="2">
      <t>タントウ</t>
    </rPh>
    <rPh sb="6" eb="7">
      <t>ミ</t>
    </rPh>
    <rPh sb="9" eb="10">
      <t>ヤク</t>
    </rPh>
    <phoneticPr fontId="2"/>
  </si>
  <si>
    <t>使用ｶﾒﾗ</t>
    <rPh sb="0" eb="2">
      <t>シヨウ</t>
    </rPh>
    <phoneticPr fontId="2"/>
  </si>
  <si>
    <t>通過予想時刻の考え方</t>
    <rPh sb="0" eb="2">
      <t>ツウカ</t>
    </rPh>
    <rPh sb="2" eb="4">
      <t>ヨソウ</t>
    </rPh>
    <rPh sb="4" eb="6">
      <t>ジコク</t>
    </rPh>
    <rPh sb="7" eb="8">
      <t>カンガ</t>
    </rPh>
    <rPh sb="9" eb="10">
      <t>カタ</t>
    </rPh>
    <phoneticPr fontId="2"/>
  </si>
  <si>
    <t>競技場内</t>
    <rPh sb="0" eb="4">
      <t>キョウギジョウナイ</t>
    </rPh>
    <phoneticPr fontId="2"/>
  </si>
  <si>
    <t>0km</t>
  </si>
  <si>
    <t>★伊藤、幹事２名</t>
    <rPh sb="1" eb="3">
      <t>イトウ</t>
    </rPh>
    <rPh sb="4" eb="6">
      <t>カンジ</t>
    </rPh>
    <rPh sb="7" eb="8">
      <t>メイ</t>
    </rPh>
    <phoneticPr fontId="2"/>
  </si>
  <si>
    <t>動画：
和田ビデオ
カメラ：各自</t>
    <rPh sb="0" eb="2">
      <t>ドウガ</t>
    </rPh>
    <rPh sb="4" eb="6">
      <t>ワダ</t>
    </rPh>
    <rPh sb="14" eb="16">
      <t>カクジ</t>
    </rPh>
    <phoneticPr fontId="2"/>
  </si>
  <si>
    <r>
      <t>一般１区（</t>
    </r>
    <r>
      <rPr>
        <strike/>
        <sz val="10"/>
        <color theme="0" tint="-0.249977111117893"/>
        <rFont val="Meiryo UI"/>
        <family val="3"/>
        <charset val="128"/>
      </rPr>
      <t>安芸</t>
    </r>
    <r>
      <rPr>
        <b/>
        <sz val="10"/>
        <color rgb="FF7030A0"/>
        <rFont val="Meiryo UI"/>
        <family val="3"/>
        <charset val="128"/>
      </rPr>
      <t>舛田</t>
    </r>
    <r>
      <rPr>
        <sz val="10"/>
        <rFont val="Meiryo UI"/>
        <family val="3"/>
        <charset val="128"/>
      </rPr>
      <t>）：9:50スタート後</t>
    </r>
    <r>
      <rPr>
        <b/>
        <sz val="10"/>
        <color rgb="FF7030A0"/>
        <rFont val="Meiryo UI"/>
        <family val="3"/>
        <charset val="128"/>
      </rPr>
      <t>集団中盤～後方</t>
    </r>
    <r>
      <rPr>
        <sz val="10"/>
        <rFont val="Meiryo UI"/>
        <family val="3"/>
        <charset val="128"/>
      </rPr>
      <t>くらいに着目して探す。
シニア女性1区(本多/大家)：スタート後集団の中から探す
1区中継予想：安芸10:09～10:10頃、本多大家10:10～10:11頃
2区以降：前走者の中継時刻＋次走者の予想時刻を足して常に修正</t>
    </r>
    <rPh sb="0" eb="2">
      <t>イッパン</t>
    </rPh>
    <rPh sb="3" eb="4">
      <t>ク</t>
    </rPh>
    <rPh sb="5" eb="7">
      <t>アキ</t>
    </rPh>
    <rPh sb="7" eb="9">
      <t>マスダ</t>
    </rPh>
    <rPh sb="19" eb="20">
      <t>ゴ</t>
    </rPh>
    <rPh sb="31" eb="33">
      <t>チャクモク</t>
    </rPh>
    <rPh sb="35" eb="36">
      <t>サガ</t>
    </rPh>
    <rPh sb="42" eb="44">
      <t>ジョセイ</t>
    </rPh>
    <rPh sb="45" eb="46">
      <t>ク</t>
    </rPh>
    <rPh sb="47" eb="49">
      <t>ホンダ</t>
    </rPh>
    <rPh sb="50" eb="52">
      <t>オオヤ</t>
    </rPh>
    <rPh sb="58" eb="59">
      <t>ゴ</t>
    </rPh>
    <rPh sb="59" eb="61">
      <t>シュウダン</t>
    </rPh>
    <rPh sb="62" eb="63">
      <t>ナカ</t>
    </rPh>
    <rPh sb="65" eb="66">
      <t>サガ</t>
    </rPh>
    <rPh sb="69" eb="70">
      <t>ク</t>
    </rPh>
    <rPh sb="70" eb="72">
      <t>チュウケイ</t>
    </rPh>
    <rPh sb="72" eb="74">
      <t>ヨソウ</t>
    </rPh>
    <rPh sb="75" eb="77">
      <t>アキ</t>
    </rPh>
    <rPh sb="88" eb="89">
      <t>コロ</t>
    </rPh>
    <rPh sb="90" eb="92">
      <t>ホンダ</t>
    </rPh>
    <rPh sb="92" eb="94">
      <t>オオヤ</t>
    </rPh>
    <rPh sb="105" eb="106">
      <t>コロ</t>
    </rPh>
    <rPh sb="108" eb="109">
      <t>ク</t>
    </rPh>
    <rPh sb="109" eb="111">
      <t>イコウ</t>
    </rPh>
    <rPh sb="112" eb="115">
      <t>ゼンソウシャ</t>
    </rPh>
    <rPh sb="116" eb="118">
      <t>チュウケイ</t>
    </rPh>
    <rPh sb="118" eb="120">
      <t>ジコク</t>
    </rPh>
    <rPh sb="121" eb="124">
      <t>ジソウシャ</t>
    </rPh>
    <rPh sb="125" eb="127">
      <t>ヨソウ</t>
    </rPh>
    <rPh sb="127" eb="129">
      <t>ジコク</t>
    </rPh>
    <rPh sb="130" eb="131">
      <t>タ</t>
    </rPh>
    <rPh sb="133" eb="134">
      <t>ツネ</t>
    </rPh>
    <rPh sb="135" eb="137">
      <t>シュウセイ</t>
    </rPh>
    <phoneticPr fontId="2"/>
  </si>
  <si>
    <t>沿道</t>
    <rPh sb="0" eb="2">
      <t>エンドウ</t>
    </rPh>
    <phoneticPr fontId="2"/>
  </si>
  <si>
    <t>約1.55km</t>
    <rPh sb="0" eb="1">
      <t>ヤク</t>
    </rPh>
    <phoneticPr fontId="2"/>
  </si>
  <si>
    <t>★尾野、★浦瀬、★岩本、野田、山村＋応援メンバー</t>
    <rPh sb="1" eb="3">
      <t>オノ</t>
    </rPh>
    <rPh sb="12" eb="14">
      <t>ノダ</t>
    </rPh>
    <rPh sb="15" eb="17">
      <t>ヤマムラ</t>
    </rPh>
    <rPh sb="18" eb="20">
      <t>オウエン</t>
    </rPh>
    <phoneticPr fontId="2"/>
  </si>
  <si>
    <t>動画：各自
カメラ：各自</t>
    <rPh sb="0" eb="2">
      <t>ドウガ</t>
    </rPh>
    <rPh sb="3" eb="5">
      <t>カクジ</t>
    </rPh>
    <rPh sb="10" eb="12">
      <t>カクジ</t>
    </rPh>
    <phoneticPr fontId="2"/>
  </si>
  <si>
    <r>
      <t>一般１区（</t>
    </r>
    <r>
      <rPr>
        <strike/>
        <sz val="10"/>
        <color theme="0" tint="-0.249977111117893"/>
        <rFont val="Meiryo UI"/>
        <family val="3"/>
        <charset val="128"/>
      </rPr>
      <t>安芸</t>
    </r>
    <r>
      <rPr>
        <b/>
        <sz val="10"/>
        <color rgb="FF7030A0"/>
        <rFont val="Meiryo UI"/>
        <family val="3"/>
        <charset val="128"/>
      </rPr>
      <t>舛田</t>
    </r>
    <r>
      <rPr>
        <sz val="10"/>
        <rFont val="Meiryo UI"/>
        <family val="3"/>
        <charset val="128"/>
      </rPr>
      <t>）：多分</t>
    </r>
    <r>
      <rPr>
        <b/>
        <sz val="10"/>
        <color rgb="FF7030A0"/>
        <rFont val="Meiryo UI"/>
        <family val="3"/>
        <charset val="128"/>
      </rPr>
      <t>9:58~59</t>
    </r>
    <r>
      <rPr>
        <sz val="10"/>
        <rFont val="Meiryo UI"/>
        <family val="3"/>
        <charset val="128"/>
      </rPr>
      <t xml:space="preserve">頃通過予想(一般1区だけ2.4km地点に相当)
シニア女性1区(本多/大家)：10:03～04頃通過予想
</t>
    </r>
    <r>
      <rPr>
        <sz val="10"/>
        <color rgb="FFFF0000"/>
        <rFont val="Meiryo UI"/>
        <family val="3"/>
        <charset val="128"/>
      </rPr>
      <t>※もし全体のスタート時刻が遅れたら修正要</t>
    </r>
    <r>
      <rPr>
        <sz val="10"/>
        <rFont val="Meiryo UI"/>
        <family val="3"/>
        <charset val="128"/>
      </rPr>
      <t xml:space="preserve">
</t>
    </r>
    <r>
      <rPr>
        <strike/>
        <sz val="10"/>
        <color theme="0" tint="-0.249977111117893"/>
        <rFont val="Meiryo UI"/>
        <family val="3"/>
        <charset val="128"/>
      </rPr>
      <t>安芸</t>
    </r>
    <r>
      <rPr>
        <b/>
        <sz val="10"/>
        <color rgb="FF7030A0"/>
        <rFont val="Meiryo UI"/>
        <family val="3"/>
        <charset val="128"/>
      </rPr>
      <t>舛田</t>
    </r>
    <r>
      <rPr>
        <sz val="10"/>
        <rFont val="Meiryo UI"/>
        <family val="3"/>
        <charset val="128"/>
      </rPr>
      <t>2周目　：1周目通過+</t>
    </r>
    <r>
      <rPr>
        <b/>
        <sz val="10"/>
        <color rgb="FF7030A0"/>
        <rFont val="Meiryo UI"/>
        <family val="3"/>
        <charset val="128"/>
      </rPr>
      <t>8分50秒</t>
    </r>
    <r>
      <rPr>
        <sz val="10"/>
        <rFont val="Meiryo UI"/>
        <family val="3"/>
        <charset val="128"/>
      </rPr>
      <t>前後くらいで来る予想
2区以降　：通過時刻＋（（前走者予想タイム＋次走者予想タイム）÷２）が目安
6区和田2周目：1周目通過＋8分10秒前後くらいで来る予想</t>
    </r>
    <rPh sb="23" eb="25">
      <t>ヨソウ</t>
    </rPh>
    <rPh sb="26" eb="28">
      <t>イッパン</t>
    </rPh>
    <rPh sb="29" eb="30">
      <t>ク</t>
    </rPh>
    <rPh sb="37" eb="39">
      <t>チテン</t>
    </rPh>
    <rPh sb="40" eb="42">
      <t>ソウトウ</t>
    </rPh>
    <rPh sb="67" eb="68">
      <t>コロ</t>
    </rPh>
    <rPh sb="68" eb="70">
      <t>ツウカ</t>
    </rPh>
    <rPh sb="70" eb="72">
      <t>ヨソウ</t>
    </rPh>
    <rPh sb="76" eb="78">
      <t>ゼンタイ</t>
    </rPh>
    <rPh sb="83" eb="85">
      <t>ジコク</t>
    </rPh>
    <rPh sb="86" eb="87">
      <t>オク</t>
    </rPh>
    <rPh sb="90" eb="92">
      <t>シュウセイ</t>
    </rPh>
    <rPh sb="92" eb="93">
      <t>ヨウ</t>
    </rPh>
    <rPh sb="96" eb="98">
      <t>マスダ</t>
    </rPh>
    <rPh sb="126" eb="127">
      <t>ク</t>
    </rPh>
    <rPh sb="127" eb="129">
      <t>イコウ</t>
    </rPh>
    <rPh sb="131" eb="133">
      <t>ツウカ</t>
    </rPh>
    <rPh sb="133" eb="135">
      <t>ジコク</t>
    </rPh>
    <rPh sb="138" eb="141">
      <t>ゼンソウシャ</t>
    </rPh>
    <rPh sb="141" eb="143">
      <t>ヨソウ</t>
    </rPh>
    <rPh sb="147" eb="150">
      <t>ジソウシャ</t>
    </rPh>
    <rPh sb="150" eb="152">
      <t>ヨソウ</t>
    </rPh>
    <rPh sb="160" eb="162">
      <t>メヤス</t>
    </rPh>
    <rPh sb="164" eb="165">
      <t>ク</t>
    </rPh>
    <rPh sb="165" eb="167">
      <t>ワダ</t>
    </rPh>
    <rPh sb="168" eb="169">
      <t>シュウ</t>
    </rPh>
    <rPh sb="169" eb="170">
      <t>メ</t>
    </rPh>
    <rPh sb="172" eb="173">
      <t>シュウ</t>
    </rPh>
    <rPh sb="173" eb="174">
      <t>メ</t>
    </rPh>
    <rPh sb="174" eb="176">
      <t>ツウカ</t>
    </rPh>
    <rPh sb="178" eb="179">
      <t>フン</t>
    </rPh>
    <rPh sb="181" eb="182">
      <t>ビョウ</t>
    </rPh>
    <rPh sb="182" eb="184">
      <t>ゼンゴ</t>
    </rPh>
    <rPh sb="188" eb="189">
      <t>ク</t>
    </rPh>
    <rPh sb="190" eb="192">
      <t>ヨソウ</t>
    </rPh>
    <phoneticPr fontId="2"/>
  </si>
  <si>
    <t>[資料6補足2]沿道選手発見隊＆沿道撮影隊</t>
    <rPh sb="1" eb="3">
      <t>シリョウ</t>
    </rPh>
    <rPh sb="4" eb="6">
      <t>ホソク</t>
    </rPh>
    <rPh sb="8" eb="10">
      <t>エンドウ</t>
    </rPh>
    <rPh sb="10" eb="12">
      <t>センシュ</t>
    </rPh>
    <rPh sb="12" eb="14">
      <t>ハッケン</t>
    </rPh>
    <rPh sb="14" eb="15">
      <t>タイ</t>
    </rPh>
    <rPh sb="16" eb="18">
      <t>エンドウ</t>
    </rPh>
    <rPh sb="18" eb="20">
      <t>サツエイ</t>
    </rPh>
    <rPh sb="20" eb="21">
      <t>タイ</t>
    </rPh>
    <phoneticPr fontId="2"/>
  </si>
  <si>
    <t>沿道配置（案）</t>
    <rPh sb="0" eb="2">
      <t>エンドウ</t>
    </rPh>
    <rPh sb="2" eb="4">
      <t>ハイチ</t>
    </rPh>
    <rPh sb="5" eb="6">
      <t>アン</t>
    </rPh>
    <phoneticPr fontId="2"/>
  </si>
  <si>
    <t>【各チームユニフォーム／ゼッケンカラー】</t>
    <rPh sb="1" eb="2">
      <t>カク</t>
    </rPh>
    <phoneticPr fontId="2"/>
  </si>
  <si>
    <t>撮影隊</t>
  </si>
  <si>
    <t>・選手発見連絡を確認し、選手通過時に応援しつつ写真や動画撮影（応援席最前列に陣取る）</t>
  </si>
  <si>
    <t>・撮影デバイスは自身のスマホにて、当日場所とれるかわからないため臨機応変に配置（下絵が理想）</t>
    <rPh sb="1" eb="3">
      <t>サツエイ</t>
    </rPh>
    <rPh sb="8" eb="10">
      <t>ジシン</t>
    </rPh>
    <rPh sb="17" eb="19">
      <t>トウジツ</t>
    </rPh>
    <rPh sb="19" eb="21">
      <t>バショ</t>
    </rPh>
    <rPh sb="32" eb="36">
      <t>リンキオウヘン</t>
    </rPh>
    <rPh sb="37" eb="39">
      <t>ハイチ</t>
    </rPh>
    <rPh sb="40" eb="41">
      <t>シタ</t>
    </rPh>
    <rPh sb="41" eb="42">
      <t>エ</t>
    </rPh>
    <rPh sb="43" eb="45">
      <t>リソウ</t>
    </rPh>
    <phoneticPr fontId="2"/>
  </si>
  <si>
    <t>撮影タイミングや撮影方法</t>
    <rPh sb="0" eb="2">
      <t>サツエイ</t>
    </rPh>
    <rPh sb="8" eb="10">
      <t>サツエイ</t>
    </rPh>
    <rPh sb="10" eb="12">
      <t>ホウホウ</t>
    </rPh>
    <phoneticPr fontId="2"/>
  </si>
  <si>
    <t>・応援席アナウンスで「＊＊選手来ます！」といわれたらすぐに撮影準備（10秒～40秒後に到着と思われ）</t>
    <rPh sb="1" eb="4">
      <t>オウエンセキ</t>
    </rPh>
    <rPh sb="13" eb="15">
      <t>センシュ</t>
    </rPh>
    <rPh sb="15" eb="16">
      <t>キ</t>
    </rPh>
    <rPh sb="29" eb="31">
      <t>サツエイ</t>
    </rPh>
    <rPh sb="31" eb="33">
      <t>ジュンビ</t>
    </rPh>
    <rPh sb="36" eb="37">
      <t>ビョウ</t>
    </rPh>
    <rPh sb="40" eb="41">
      <t>ビョウ</t>
    </rPh>
    <rPh sb="41" eb="42">
      <t>ゴ</t>
    </rPh>
    <rPh sb="43" eb="45">
      <t>トウチャク</t>
    </rPh>
    <rPh sb="46" eb="47">
      <t>オモ</t>
    </rPh>
    <phoneticPr fontId="2"/>
  </si>
  <si>
    <t>・写真担当は選手を目視できたら、選手を正面＋横から撮影（とりすぎなくてもいい2枚～3枚）</t>
    <rPh sb="1" eb="3">
      <t>シャシン</t>
    </rPh>
    <rPh sb="3" eb="5">
      <t>タントウ</t>
    </rPh>
    <rPh sb="6" eb="8">
      <t>センシュ</t>
    </rPh>
    <rPh sb="9" eb="11">
      <t>モクシ</t>
    </rPh>
    <rPh sb="16" eb="18">
      <t>センシュ</t>
    </rPh>
    <rPh sb="19" eb="21">
      <t>ショウメン</t>
    </rPh>
    <rPh sb="22" eb="23">
      <t>ヨコ</t>
    </rPh>
    <rPh sb="25" eb="27">
      <t>サツエイ</t>
    </rPh>
    <rPh sb="39" eb="40">
      <t>マイ</t>
    </rPh>
    <rPh sb="42" eb="43">
      <t>マイ</t>
    </rPh>
    <phoneticPr fontId="2"/>
  </si>
  <si>
    <t>・動画担当は正面見えたところから通過後10秒くらいまで後ろ姿撮影</t>
    <rPh sb="1" eb="3">
      <t>ドウガ</t>
    </rPh>
    <rPh sb="3" eb="5">
      <t>タントウ</t>
    </rPh>
    <rPh sb="6" eb="8">
      <t>ショウメン</t>
    </rPh>
    <rPh sb="8" eb="9">
      <t>ミ</t>
    </rPh>
    <rPh sb="16" eb="18">
      <t>ツウカ</t>
    </rPh>
    <rPh sb="18" eb="19">
      <t>ゴ</t>
    </rPh>
    <rPh sb="21" eb="22">
      <t>ビョウ</t>
    </rPh>
    <rPh sb="27" eb="28">
      <t>ウシ</t>
    </rPh>
    <rPh sb="29" eb="30">
      <t>スガタ</t>
    </rPh>
    <rPh sb="30" eb="32">
      <t>サツエイ</t>
    </rPh>
    <phoneticPr fontId="2"/>
  </si>
  <si>
    <t>・万一アナウンスがきても選手の発見ができなかった場合は、動画係はまず動画まわして少し引きで全体撮影</t>
    <rPh sb="1" eb="3">
      <t>マンイチ</t>
    </rPh>
    <rPh sb="12" eb="14">
      <t>センシュ</t>
    </rPh>
    <rPh sb="15" eb="17">
      <t>ハッケン</t>
    </rPh>
    <rPh sb="24" eb="26">
      <t>バアイ</t>
    </rPh>
    <rPh sb="28" eb="30">
      <t>ドウガ</t>
    </rPh>
    <rPh sb="30" eb="31">
      <t>カカリ</t>
    </rPh>
    <rPh sb="34" eb="36">
      <t>ドウガ</t>
    </rPh>
    <rPh sb="40" eb="41">
      <t>スコ</t>
    </rPh>
    <rPh sb="42" eb="43">
      <t>ヒ</t>
    </rPh>
    <rPh sb="45" eb="47">
      <t>ゼンタイ</t>
    </rPh>
    <rPh sb="47" eb="49">
      <t>サツエイ</t>
    </rPh>
    <phoneticPr fontId="2"/>
  </si>
  <si>
    <t>　目視できたら絞り込む。写真係も同じく引きで全体撮影しつつも目視は諦めず探す</t>
    <rPh sb="1" eb="3">
      <t>モクシ</t>
    </rPh>
    <rPh sb="7" eb="8">
      <t>シボ</t>
    </rPh>
    <rPh sb="9" eb="10">
      <t>コ</t>
    </rPh>
    <rPh sb="12" eb="14">
      <t>シャシン</t>
    </rPh>
    <rPh sb="14" eb="15">
      <t>カカリ</t>
    </rPh>
    <rPh sb="16" eb="17">
      <t>オナ</t>
    </rPh>
    <rPh sb="19" eb="20">
      <t>ヒ</t>
    </rPh>
    <rPh sb="22" eb="24">
      <t>ゼンタイ</t>
    </rPh>
    <rPh sb="24" eb="26">
      <t>サツエイ</t>
    </rPh>
    <rPh sb="30" eb="32">
      <t>モクシ</t>
    </rPh>
    <rPh sb="33" eb="34">
      <t>アキラ</t>
    </rPh>
    <rPh sb="36" eb="37">
      <t>サガ</t>
    </rPh>
    <phoneticPr fontId="2"/>
  </si>
  <si>
    <t>・VC課の選手もできれば（重なってきたらロング女性シニア優先で）</t>
    <rPh sb="3" eb="4">
      <t>カ</t>
    </rPh>
    <rPh sb="5" eb="7">
      <t>センシュ</t>
    </rPh>
    <rPh sb="13" eb="14">
      <t>カサ</t>
    </rPh>
    <rPh sb="23" eb="25">
      <t>ジョセイ</t>
    </rPh>
    <rPh sb="28" eb="30">
      <t>ユウセン</t>
    </rPh>
    <phoneticPr fontId="2"/>
  </si>
  <si>
    <t>余裕があれば各自沿道応援席通過予想時刻の計算表を持って置き、通過予想を大体あたまに入れておく</t>
    <rPh sb="0" eb="2">
      <t>ヨユウ</t>
    </rPh>
    <rPh sb="6" eb="8">
      <t>カクジ</t>
    </rPh>
    <rPh sb="8" eb="10">
      <t>エンドウ</t>
    </rPh>
    <rPh sb="10" eb="13">
      <t>オウエンセキ</t>
    </rPh>
    <rPh sb="13" eb="15">
      <t>ツウカ</t>
    </rPh>
    <rPh sb="15" eb="17">
      <t>ヨソウ</t>
    </rPh>
    <rPh sb="17" eb="19">
      <t>ジコク</t>
    </rPh>
    <rPh sb="20" eb="23">
      <t>ケイサンヒョウ</t>
    </rPh>
    <rPh sb="24" eb="25">
      <t>モ</t>
    </rPh>
    <rPh sb="27" eb="28">
      <t>オ</t>
    </rPh>
    <rPh sb="30" eb="32">
      <t>ツウカ</t>
    </rPh>
    <rPh sb="32" eb="34">
      <t>ヨソウ</t>
    </rPh>
    <rPh sb="35" eb="37">
      <t>ダイタイ</t>
    </rPh>
    <rPh sb="41" eb="42">
      <t>イ</t>
    </rPh>
    <phoneticPr fontId="2"/>
  </si>
  <si>
    <t>（幹事）アナウンス係</t>
    <rPh sb="1" eb="3">
      <t>カンジ</t>
    </rPh>
    <rPh sb="9" eb="10">
      <t>カカリ</t>
    </rPh>
    <phoneticPr fontId="2"/>
  </si>
  <si>
    <t>・選手通過時の応援アナウンス、速報が出たときのアナウンス、その他場を盛り上げるアナウンス</t>
    <rPh sb="1" eb="3">
      <t>センシュ</t>
    </rPh>
    <rPh sb="3" eb="5">
      <t>ツウカ</t>
    </rPh>
    <rPh sb="5" eb="6">
      <t>ジ</t>
    </rPh>
    <rPh sb="7" eb="9">
      <t>オウエン</t>
    </rPh>
    <rPh sb="15" eb="17">
      <t>ソクホウ</t>
    </rPh>
    <rPh sb="18" eb="19">
      <t>デ</t>
    </rPh>
    <rPh sb="31" eb="32">
      <t>ホカ</t>
    </rPh>
    <rPh sb="32" eb="33">
      <t>バ</t>
    </rPh>
    <rPh sb="34" eb="35">
      <t>モ</t>
    </rPh>
    <rPh sb="36" eb="37">
      <t>ア</t>
    </rPh>
    <phoneticPr fontId="2"/>
  </si>
  <si>
    <t>・発見隊から通過予想の2分前くらいをおしえてもらい、「＊＊チーム＊＊さんがもう2分程で通過すると思われます、皆さん応援</t>
    <rPh sb="1" eb="3">
      <t>ハッケン</t>
    </rPh>
    <rPh sb="3" eb="4">
      <t>タイ</t>
    </rPh>
    <rPh sb="6" eb="8">
      <t>ツウカ</t>
    </rPh>
    <rPh sb="8" eb="10">
      <t>ヨソウ</t>
    </rPh>
    <rPh sb="12" eb="14">
      <t>フンマエ</t>
    </rPh>
    <rPh sb="40" eb="41">
      <t>フン</t>
    </rPh>
    <rPh sb="41" eb="42">
      <t>ホド</t>
    </rPh>
    <rPh sb="43" eb="45">
      <t>ツウカ</t>
    </rPh>
    <rPh sb="48" eb="49">
      <t>オモ</t>
    </rPh>
    <rPh sb="54" eb="55">
      <t>ミナ</t>
    </rPh>
    <rPh sb="57" eb="59">
      <t>オウエン</t>
    </rPh>
    <phoneticPr fontId="2"/>
  </si>
  <si>
    <t>　準備をお願いします」とアナウンス</t>
    <rPh sb="1" eb="3">
      <t>ジュンビ</t>
    </rPh>
    <rPh sb="5" eb="6">
      <t>ネガ</t>
    </rPh>
    <phoneticPr fontId="2"/>
  </si>
  <si>
    <t>・発見隊から選手来た合図がきたらすぐ「＊＊チーム＊＊選手がきました！応援よろしくお願いします！」とアナウンス</t>
    <rPh sb="1" eb="3">
      <t>ハッケン</t>
    </rPh>
    <rPh sb="3" eb="4">
      <t>タイ</t>
    </rPh>
    <rPh sb="6" eb="8">
      <t>センシュ</t>
    </rPh>
    <rPh sb="8" eb="9">
      <t>キ</t>
    </rPh>
    <rPh sb="10" eb="12">
      <t>アイズ</t>
    </rPh>
    <rPh sb="26" eb="28">
      <t>センシュ</t>
    </rPh>
    <rPh sb="34" eb="36">
      <t>オウエン</t>
    </rPh>
    <rPh sb="41" eb="42">
      <t>ネガ</t>
    </rPh>
    <phoneticPr fontId="2"/>
  </si>
  <si>
    <t>（意外と合図から10秒くらいしか時間ないかも）</t>
    <rPh sb="1" eb="3">
      <t>イガイ</t>
    </rPh>
    <rPh sb="4" eb="6">
      <t>アイズ</t>
    </rPh>
    <rPh sb="10" eb="11">
      <t>ビョウ</t>
    </rPh>
    <rPh sb="16" eb="18">
      <t>ジカン</t>
    </rPh>
    <phoneticPr fontId="2"/>
  </si>
  <si>
    <t>・他の幹事が速報Webみて順位等がでたら、「＊＊チーム＊＊区＊＊選手　＊＊位で通過しました！○○人抜きです！」</t>
    <rPh sb="1" eb="2">
      <t>ホカ</t>
    </rPh>
    <rPh sb="3" eb="5">
      <t>カンジ</t>
    </rPh>
    <rPh sb="6" eb="8">
      <t>ソクホウ</t>
    </rPh>
    <rPh sb="13" eb="15">
      <t>ジュンイ</t>
    </rPh>
    <rPh sb="15" eb="16">
      <t>ナド</t>
    </rPh>
    <rPh sb="29" eb="30">
      <t>ク</t>
    </rPh>
    <rPh sb="32" eb="34">
      <t>センシュ</t>
    </rPh>
    <rPh sb="37" eb="38">
      <t>イ</t>
    </rPh>
    <rPh sb="39" eb="41">
      <t>ツウカ</t>
    </rPh>
    <rPh sb="48" eb="49">
      <t>ニン</t>
    </rPh>
    <rPh sb="49" eb="50">
      <t>ヌ</t>
    </rPh>
    <phoneticPr fontId="2"/>
  </si>
  <si>
    <t>等とアナウンス</t>
    <rPh sb="0" eb="1">
      <t>ナド</t>
    </rPh>
    <phoneticPr fontId="2"/>
  </si>
  <si>
    <t>・トイレに行くタイミングは選手が3分以上こなさそうな時に（沿道通過予想表みせてもらう）</t>
    <rPh sb="5" eb="6">
      <t>イ</t>
    </rPh>
    <rPh sb="13" eb="15">
      <t>センシュ</t>
    </rPh>
    <rPh sb="17" eb="18">
      <t>フン</t>
    </rPh>
    <rPh sb="18" eb="20">
      <t>イジョウ</t>
    </rPh>
    <rPh sb="26" eb="27">
      <t>トキ</t>
    </rPh>
    <rPh sb="29" eb="31">
      <t>エンドウ</t>
    </rPh>
    <rPh sb="31" eb="33">
      <t>ツウカ</t>
    </rPh>
    <rPh sb="33" eb="35">
      <t>ヨソウ</t>
    </rPh>
    <rPh sb="35" eb="36">
      <t>ヒョウ</t>
    </rPh>
    <phoneticPr fontId="2"/>
  </si>
  <si>
    <t>全員）撮影写真・動画はBAND「品保駅伝2023」の「全社駅伝」アルバムに上げる</t>
    <rPh sb="0" eb="2">
      <t>ゼンイン</t>
    </rPh>
    <rPh sb="3" eb="5">
      <t>サツエイ</t>
    </rPh>
    <rPh sb="5" eb="7">
      <t>シャシン</t>
    </rPh>
    <rPh sb="8" eb="10">
      <t>ドウガ</t>
    </rPh>
    <rPh sb="16" eb="18">
      <t>ヒンホ</t>
    </rPh>
    <rPh sb="18" eb="20">
      <t>エキデン</t>
    </rPh>
    <rPh sb="27" eb="29">
      <t>ゼンシャ</t>
    </rPh>
    <rPh sb="29" eb="31">
      <t>エキデン</t>
    </rPh>
    <rPh sb="37" eb="38">
      <t>ア</t>
    </rPh>
    <phoneticPr fontId="2"/>
  </si>
  <si>
    <t>[資料７]当日スポセンまでの交通手段</t>
    <rPh sb="1" eb="3">
      <t>シリョウ</t>
    </rPh>
    <rPh sb="5" eb="7">
      <t>トウジツ</t>
    </rPh>
    <rPh sb="14" eb="16">
      <t>コウツウ</t>
    </rPh>
    <rPh sb="16" eb="18">
      <t>シュダン</t>
    </rPh>
    <phoneticPr fontId="2"/>
  </si>
  <si>
    <t>交通手段</t>
    <rPh sb="0" eb="2">
      <t>コウツウ</t>
    </rPh>
    <rPh sb="2" eb="4">
      <t>シュダン</t>
    </rPh>
    <phoneticPr fontId="2"/>
  </si>
  <si>
    <t>可否</t>
    <rPh sb="0" eb="2">
      <t>カヒ</t>
    </rPh>
    <phoneticPr fontId="2"/>
  </si>
  <si>
    <t>行き方</t>
    <rPh sb="0" eb="1">
      <t>イ</t>
    </rPh>
    <rPh sb="2" eb="3">
      <t>カタ</t>
    </rPh>
    <phoneticPr fontId="2"/>
  </si>
  <si>
    <t>備考</t>
    <rPh sb="0" eb="2">
      <t>ビコウ</t>
    </rPh>
    <phoneticPr fontId="2"/>
  </si>
  <si>
    <t>電車＋徒歩</t>
    <rPh sb="0" eb="2">
      <t>デンシャ</t>
    </rPh>
    <rPh sb="3" eb="5">
      <t>トホ</t>
    </rPh>
    <phoneticPr fontId="2"/>
  </si>
  <si>
    <t>三好ケ丘まで電車、駅から徒歩</t>
    <rPh sb="0" eb="4">
      <t>ミヨシガオカ</t>
    </rPh>
    <rPh sb="6" eb="8">
      <t>デンシャ</t>
    </rPh>
    <rPh sb="9" eb="10">
      <t>エキ</t>
    </rPh>
    <rPh sb="12" eb="14">
      <t>トホ</t>
    </rPh>
    <phoneticPr fontId="2"/>
  </si>
  <si>
    <r>
      <t>三好ケ丘駅に6:40頃到着要</t>
    </r>
    <r>
      <rPr>
        <sz val="8"/>
        <rFont val="Meiryo UI"/>
        <family val="3"/>
        <charset val="128"/>
      </rPr>
      <t>（駅⇒ﾗｸﾞﾋﾞｰ場徒歩30分超）</t>
    </r>
    <rPh sb="0" eb="4">
      <t>ミヨシガオカ</t>
    </rPh>
    <rPh sb="4" eb="5">
      <t>エキ</t>
    </rPh>
    <rPh sb="10" eb="11">
      <t>コロ</t>
    </rPh>
    <rPh sb="11" eb="13">
      <t>トウチャク</t>
    </rPh>
    <rPh sb="13" eb="14">
      <t>ヨウ</t>
    </rPh>
    <rPh sb="15" eb="16">
      <t>エキ</t>
    </rPh>
    <rPh sb="23" eb="24">
      <t>ジョウ</t>
    </rPh>
    <rPh sb="24" eb="26">
      <t>トホ</t>
    </rPh>
    <rPh sb="28" eb="29">
      <t>フン</t>
    </rPh>
    <rPh sb="29" eb="30">
      <t>コ</t>
    </rPh>
    <phoneticPr fontId="2"/>
  </si>
  <si>
    <t>徒歩</t>
    <rPh sb="0" eb="2">
      <t>トホ</t>
    </rPh>
    <phoneticPr fontId="2"/>
  </si>
  <si>
    <t>自宅から徒歩でｽﾎﾟｾﾝへ</t>
    <rPh sb="0" eb="2">
      <t>ジタク</t>
    </rPh>
    <rPh sb="4" eb="6">
      <t>トホ</t>
    </rPh>
    <phoneticPr fontId="2"/>
  </si>
  <si>
    <t>7:15ﾗｸﾞﾋﾞｰ場に間に合うよう来ること</t>
    <rPh sb="10" eb="11">
      <t>ジョウ</t>
    </rPh>
    <rPh sb="12" eb="13">
      <t>マ</t>
    </rPh>
    <rPh sb="14" eb="15">
      <t>ア</t>
    </rPh>
    <rPh sb="18" eb="19">
      <t>ク</t>
    </rPh>
    <phoneticPr fontId="2"/>
  </si>
  <si>
    <t>会社バス</t>
    <rPh sb="0" eb="2">
      <t>カイシャ</t>
    </rPh>
    <phoneticPr fontId="2"/>
  </si>
  <si>
    <t>各拠点から選手用バス乗車
（拠点と時刻は下表参照）</t>
    <rPh sb="0" eb="3">
      <t>カクキョテン</t>
    </rPh>
    <rPh sb="5" eb="7">
      <t>センシュ</t>
    </rPh>
    <rPh sb="7" eb="8">
      <t>ヨウ</t>
    </rPh>
    <rPh sb="10" eb="12">
      <t>ジョウシャ</t>
    </rPh>
    <rPh sb="14" eb="16">
      <t>キョテン</t>
    </rPh>
    <rPh sb="17" eb="19">
      <t>ジコク</t>
    </rPh>
    <rPh sb="20" eb="22">
      <t>カヒョウ</t>
    </rPh>
    <rPh sb="22" eb="24">
      <t>サンショウ</t>
    </rPh>
    <phoneticPr fontId="2"/>
  </si>
  <si>
    <t>例年直前到着は定員ｵｰﾊﾞｰで乗れない、バス発車30分前到着要、各拠点までは車でOK</t>
    <rPh sb="0" eb="2">
      <t>レイネン</t>
    </rPh>
    <rPh sb="2" eb="4">
      <t>チョクゼン</t>
    </rPh>
    <rPh sb="4" eb="6">
      <t>トウチャク</t>
    </rPh>
    <rPh sb="7" eb="9">
      <t>テイイン</t>
    </rPh>
    <rPh sb="15" eb="16">
      <t>ノ</t>
    </rPh>
    <rPh sb="22" eb="24">
      <t>ハッシャ</t>
    </rPh>
    <rPh sb="26" eb="27">
      <t>フン</t>
    </rPh>
    <rPh sb="27" eb="28">
      <t>マエ</t>
    </rPh>
    <rPh sb="28" eb="30">
      <t>トウチャク</t>
    </rPh>
    <rPh sb="30" eb="31">
      <t>ヨウ</t>
    </rPh>
    <rPh sb="32" eb="35">
      <t>カクキョテン</t>
    </rPh>
    <rPh sb="38" eb="39">
      <t>クルマ</t>
    </rPh>
    <phoneticPr fontId="2"/>
  </si>
  <si>
    <t>車＋電車＋徒歩</t>
    <rPh sb="0" eb="1">
      <t>クルマ</t>
    </rPh>
    <rPh sb="2" eb="4">
      <t>デンシャ</t>
    </rPh>
    <rPh sb="5" eb="7">
      <t>トホ</t>
    </rPh>
    <phoneticPr fontId="2"/>
  </si>
  <si>
    <t>最寄駅まで車⇒三好ケ丘⇒徒歩</t>
    <rPh sb="0" eb="2">
      <t>モヨリ</t>
    </rPh>
    <rPh sb="2" eb="3">
      <t>エキ</t>
    </rPh>
    <rPh sb="5" eb="6">
      <t>クルマ</t>
    </rPh>
    <rPh sb="7" eb="11">
      <t>ミヨシガオカ</t>
    </rPh>
    <rPh sb="12" eb="14">
      <t>トホ</t>
    </rPh>
    <phoneticPr fontId="2"/>
  </si>
  <si>
    <t>三好ケ丘、浄水、黒笹、保見周辺の駐車は×</t>
    <rPh sb="0" eb="4">
      <t>ミヨシガオカ</t>
    </rPh>
    <rPh sb="11" eb="13">
      <t>ホミ</t>
    </rPh>
    <rPh sb="13" eb="15">
      <t>シュウヘン</t>
    </rPh>
    <rPh sb="16" eb="18">
      <t>チュウシャ</t>
    </rPh>
    <phoneticPr fontId="2"/>
  </si>
  <si>
    <t>自転車※</t>
    <rPh sb="0" eb="3">
      <t>ジテンシャ</t>
    </rPh>
    <phoneticPr fontId="2"/>
  </si>
  <si>
    <t>×</t>
    <phoneticPr fontId="2"/>
  </si>
  <si>
    <r>
      <t>自転車・バイク・マイカー・送迎・タクシーでの来場は絶対禁止！
※周辺への駐車/送迎も一切禁止　
（三好ケ丘、浄水、黒笹、保見周辺の各種施設や駐車場等）
当日監視員多数、ルール違反見つかると</t>
    </r>
    <r>
      <rPr>
        <u/>
        <sz val="16"/>
        <color rgb="FFFF0000"/>
        <rFont val="HG創英角ﾎﾟｯﾌﾟ体"/>
        <family val="3"/>
        <charset val="128"/>
      </rPr>
      <t>翌年出場権はく奪</t>
    </r>
    <rPh sb="0" eb="3">
      <t>ジテンシャ</t>
    </rPh>
    <rPh sb="13" eb="15">
      <t>ソウゲイ</t>
    </rPh>
    <rPh sb="22" eb="24">
      <t>ライジョウ</t>
    </rPh>
    <rPh sb="25" eb="27">
      <t>ゼッタイ</t>
    </rPh>
    <rPh sb="27" eb="29">
      <t>キンシ</t>
    </rPh>
    <rPh sb="33" eb="35">
      <t>シュウヘン</t>
    </rPh>
    <rPh sb="37" eb="39">
      <t>チュウシャ</t>
    </rPh>
    <rPh sb="40" eb="42">
      <t>ソウゲイ</t>
    </rPh>
    <rPh sb="43" eb="45">
      <t>イッサイ</t>
    </rPh>
    <rPh sb="45" eb="47">
      <t>キンシ</t>
    </rPh>
    <rPh sb="50" eb="54">
      <t>ミヨシガオカ</t>
    </rPh>
    <rPh sb="55" eb="57">
      <t>ジョウスイ</t>
    </rPh>
    <rPh sb="58" eb="60">
      <t>クロザサ</t>
    </rPh>
    <rPh sb="61" eb="63">
      <t>ホミ</t>
    </rPh>
    <rPh sb="63" eb="65">
      <t>シュウヘン</t>
    </rPh>
    <rPh sb="66" eb="68">
      <t>カクシュ</t>
    </rPh>
    <rPh sb="68" eb="70">
      <t>シセツ</t>
    </rPh>
    <rPh sb="71" eb="74">
      <t>チュウシャジョウ</t>
    </rPh>
    <rPh sb="74" eb="75">
      <t>ナド</t>
    </rPh>
    <rPh sb="78" eb="80">
      <t>トウジツ</t>
    </rPh>
    <rPh sb="80" eb="83">
      <t>カンシイン</t>
    </rPh>
    <rPh sb="83" eb="85">
      <t>タスウ</t>
    </rPh>
    <rPh sb="89" eb="91">
      <t>イハン</t>
    </rPh>
    <rPh sb="91" eb="92">
      <t>ミ</t>
    </rPh>
    <rPh sb="96" eb="98">
      <t>ヨクネン</t>
    </rPh>
    <rPh sb="98" eb="100">
      <t>シュツジョウ</t>
    </rPh>
    <rPh sb="100" eb="101">
      <t>ケン</t>
    </rPh>
    <rPh sb="103" eb="104">
      <t>ダツ</t>
    </rPh>
    <phoneticPr fontId="2"/>
  </si>
  <si>
    <t>バイク※</t>
    <phoneticPr fontId="2"/>
  </si>
  <si>
    <t>マイカー※</t>
    <phoneticPr fontId="2"/>
  </si>
  <si>
    <t>家族等の送迎</t>
    <rPh sb="0" eb="2">
      <t>カゾク</t>
    </rPh>
    <rPh sb="2" eb="3">
      <t>ナド</t>
    </rPh>
    <rPh sb="4" eb="6">
      <t>ソウゲイ</t>
    </rPh>
    <phoneticPr fontId="2"/>
  </si>
  <si>
    <t>タクシー</t>
    <phoneticPr fontId="2"/>
  </si>
  <si>
    <t>過去違反事例</t>
    <rPh sb="0" eb="2">
      <t>カコ</t>
    </rPh>
    <rPh sb="2" eb="4">
      <t>イハン</t>
    </rPh>
    <rPh sb="4" eb="6">
      <t>ジレイ</t>
    </rPh>
    <phoneticPr fontId="2"/>
  </si>
  <si>
    <r>
      <t>◆浄水駅のスーパー「バロー」に駐車（←他部事例、</t>
    </r>
    <r>
      <rPr>
        <b/>
        <sz val="11"/>
        <color rgb="FFFF0000"/>
        <rFont val="Meiryo UI"/>
        <family val="3"/>
        <charset val="128"/>
      </rPr>
      <t>レッドカード</t>
    </r>
    <r>
      <rPr>
        <sz val="9"/>
        <rFont val="Meiryo UI"/>
        <family val="3"/>
        <charset val="128"/>
      </rPr>
      <t>）</t>
    </r>
    <rPh sb="1" eb="3">
      <t>ジョウスイ</t>
    </rPh>
    <rPh sb="3" eb="4">
      <t>エキ</t>
    </rPh>
    <rPh sb="15" eb="17">
      <t>チュウシャ</t>
    </rPh>
    <rPh sb="19" eb="20">
      <t>ホカ</t>
    </rPh>
    <rPh sb="20" eb="21">
      <t>ブ</t>
    </rPh>
    <rPh sb="21" eb="23">
      <t>ジレイ</t>
    </rPh>
    <phoneticPr fontId="2"/>
  </si>
  <si>
    <r>
      <t>◆部員の奥様が三好ケ丘周辺の友達宅前に駐車（駅伝応援でなく遊びにいっただけ）（←</t>
    </r>
    <r>
      <rPr>
        <sz val="9"/>
        <color theme="1"/>
        <rFont val="HGS創英角ｺﾞｼｯｸUB"/>
        <family val="3"/>
        <charset val="128"/>
      </rPr>
      <t>当部事例</t>
    </r>
    <r>
      <rPr>
        <sz val="9"/>
        <rFont val="Meiryo UI"/>
        <family val="3"/>
        <charset val="128"/>
      </rPr>
      <t>、</t>
    </r>
    <r>
      <rPr>
        <b/>
        <sz val="11"/>
        <color rgb="FFFFC000"/>
        <rFont val="Meiryo UI"/>
        <family val="3"/>
        <charset val="128"/>
      </rPr>
      <t>イエローカード</t>
    </r>
    <r>
      <rPr>
        <sz val="9"/>
        <rFont val="Meiryo UI"/>
        <family val="3"/>
        <charset val="128"/>
      </rPr>
      <t>）</t>
    </r>
    <rPh sb="1" eb="3">
      <t>ブイン</t>
    </rPh>
    <rPh sb="4" eb="6">
      <t>オクサマ</t>
    </rPh>
    <rPh sb="7" eb="11">
      <t>ミヨシガオカ</t>
    </rPh>
    <rPh sb="11" eb="13">
      <t>シュウヘン</t>
    </rPh>
    <rPh sb="14" eb="16">
      <t>トモダチ</t>
    </rPh>
    <rPh sb="16" eb="17">
      <t>タク</t>
    </rPh>
    <rPh sb="17" eb="18">
      <t>マエ</t>
    </rPh>
    <rPh sb="19" eb="21">
      <t>チュウシャ</t>
    </rPh>
    <rPh sb="22" eb="24">
      <t>エキデン</t>
    </rPh>
    <rPh sb="24" eb="26">
      <t>オウエン</t>
    </rPh>
    <rPh sb="29" eb="30">
      <t>アソ</t>
    </rPh>
    <rPh sb="40" eb="42">
      <t>トウブ</t>
    </rPh>
    <rPh sb="42" eb="44">
      <t>ジレイ</t>
    </rPh>
    <phoneticPr fontId="2"/>
  </si>
  <si>
    <t>往き　バス乗り場（本社BT場所）</t>
    <rPh sb="0" eb="1">
      <t>イ</t>
    </rPh>
    <rPh sb="5" eb="6">
      <t>ノ</t>
    </rPh>
    <rPh sb="7" eb="8">
      <t>バ</t>
    </rPh>
    <rPh sb="9" eb="11">
      <t>ホンシャ</t>
    </rPh>
    <rPh sb="13" eb="15">
      <t>バショ</t>
    </rPh>
    <phoneticPr fontId="2"/>
  </si>
  <si>
    <t>帰りバス乗り場</t>
    <rPh sb="0" eb="1">
      <t>カエ</t>
    </rPh>
    <rPh sb="4" eb="5">
      <t>ノ</t>
    </rPh>
    <rPh sb="6" eb="7">
      <t>バ</t>
    </rPh>
    <phoneticPr fontId="2"/>
  </si>
  <si>
    <t>※注意</t>
    <rPh sb="1" eb="3">
      <t>チュウイ</t>
    </rPh>
    <phoneticPr fontId="2"/>
  </si>
  <si>
    <t>学習館（TLC）やトヨタ会館のBTではありません！</t>
    <rPh sb="0" eb="3">
      <t>ガクシュウカン</t>
    </rPh>
    <rPh sb="12" eb="14">
      <t>カイカン</t>
    </rPh>
    <phoneticPr fontId="2"/>
  </si>
  <si>
    <t>［資料８］走行時の注意</t>
    <rPh sb="1" eb="3">
      <t>シリョウ</t>
    </rPh>
    <rPh sb="5" eb="8">
      <t>ソウコウジ</t>
    </rPh>
    <rPh sb="9" eb="11">
      <t>チュウイ</t>
    </rPh>
    <phoneticPr fontId="2"/>
  </si>
  <si>
    <t>メインチャンネル</t>
    <phoneticPr fontId="2"/>
  </si>
  <si>
    <t>https://youtube.com/live/glv_f7Sy4lM</t>
    <phoneticPr fontId="2"/>
  </si>
  <si>
    <t>サブチャンネル</t>
    <phoneticPr fontId="2"/>
  </si>
  <si>
    <t>https://youtube.com/live/r6r2KihHQFM</t>
    <phoneticPr fontId="2"/>
  </si>
  <si>
    <t>YouTube &amp; 速報サイト</t>
    <rPh sb="10" eb="12">
      <t>ソクホウ</t>
    </rPh>
    <phoneticPr fontId="2"/>
  </si>
  <si>
    <t>スポセントイレ場所</t>
    <rPh sb="7" eb="9">
      <t>バショ</t>
    </rPh>
    <phoneticPr fontId="2"/>
  </si>
  <si>
    <t>例年使用できた合宿所と第１体育館が使用できず、かなりのトイレ数不足になると想定</t>
    <rPh sb="0" eb="2">
      <t>レイネン</t>
    </rPh>
    <rPh sb="2" eb="4">
      <t>シヨウ</t>
    </rPh>
    <rPh sb="7" eb="10">
      <t>ガッシュクジョ</t>
    </rPh>
    <rPh sb="11" eb="12">
      <t>ダイ</t>
    </rPh>
    <rPh sb="13" eb="16">
      <t>タイイクカン</t>
    </rPh>
    <rPh sb="17" eb="19">
      <t>シヨウ</t>
    </rPh>
    <rPh sb="30" eb="31">
      <t>スウ</t>
    </rPh>
    <rPh sb="31" eb="33">
      <t>フソク</t>
    </rPh>
    <rPh sb="37" eb="39">
      <t>ソウテイ</t>
    </rPh>
    <phoneticPr fontId="2"/>
  </si>
  <si>
    <t>（仮設トイレをどの程度おいてくれるか次第）</t>
    <rPh sb="1" eb="3">
      <t>カセツ</t>
    </rPh>
    <rPh sb="9" eb="11">
      <t>テイド</t>
    </rPh>
    <rPh sb="18" eb="20">
      <t>シダイ</t>
    </rPh>
    <phoneticPr fontId="2"/>
  </si>
  <si>
    <r>
      <rPr>
        <b/>
        <u/>
        <sz val="14"/>
        <color rgb="FFFF0000"/>
        <rFont val="UD デジタル 教科書体 NK-B"/>
        <family val="1"/>
        <charset val="128"/>
      </rPr>
      <t>30分程並ぶことを想定</t>
    </r>
    <r>
      <rPr>
        <sz val="14"/>
        <rFont val="UD デジタル 教科書体 NK-B"/>
        <family val="1"/>
        <charset val="128"/>
      </rPr>
      <t>して行動する事（控席出発の40分前には一度いっておく）</t>
    </r>
    <rPh sb="2" eb="3">
      <t>フン</t>
    </rPh>
    <rPh sb="3" eb="4">
      <t>ホド</t>
    </rPh>
    <rPh sb="4" eb="5">
      <t>ナラ</t>
    </rPh>
    <rPh sb="9" eb="11">
      <t>ソウテイ</t>
    </rPh>
    <rPh sb="13" eb="15">
      <t>コウドウ</t>
    </rPh>
    <rPh sb="17" eb="18">
      <t>コト</t>
    </rPh>
    <rPh sb="19" eb="21">
      <t>ヒカエセキ</t>
    </rPh>
    <rPh sb="21" eb="23">
      <t>シュッパツ</t>
    </rPh>
    <rPh sb="26" eb="27">
      <t>フン</t>
    </rPh>
    <rPh sb="27" eb="28">
      <t>マエ</t>
    </rPh>
    <rPh sb="30" eb="32">
      <t>イチド</t>
    </rPh>
    <phoneticPr fontId="2"/>
  </si>
  <si>
    <t>昨年は女子ソフトボール場トイレが空いていたが、今年は応援席なので不明</t>
    <rPh sb="0" eb="2">
      <t>サクネン</t>
    </rPh>
    <rPh sb="3" eb="5">
      <t>ジョシ</t>
    </rPh>
    <rPh sb="11" eb="12">
      <t>ジョウ</t>
    </rPh>
    <rPh sb="16" eb="17">
      <t>ス</t>
    </rPh>
    <rPh sb="23" eb="25">
      <t>コトシ</t>
    </rPh>
    <rPh sb="26" eb="29">
      <t>オウエンセキ</t>
    </rPh>
    <rPh sb="32" eb="34">
      <t>フメイ</t>
    </rPh>
    <phoneticPr fontId="2"/>
  </si>
  <si>
    <t>幹事用資料</t>
    <rPh sb="0" eb="5">
      <t>カンジヨウシリョウ</t>
    </rPh>
    <phoneticPr fontId="2"/>
  </si>
  <si>
    <t>＜分担案＞</t>
  </si>
  <si>
    <t>担当区分</t>
    <rPh sb="0" eb="4">
      <t>タントウクブン</t>
    </rPh>
    <phoneticPr fontId="2"/>
  </si>
  <si>
    <t>準備物</t>
    <rPh sb="0" eb="3">
      <t>ジュンビブツ</t>
    </rPh>
    <phoneticPr fontId="2"/>
  </si>
  <si>
    <t>数量</t>
    <rPh sb="0" eb="2">
      <t>スウリョウ</t>
    </rPh>
    <phoneticPr fontId="2"/>
  </si>
  <si>
    <t>A.選手分買い出し担当・・・2名程度</t>
  </si>
  <si>
    <t>中山さん</t>
    <rPh sb="0" eb="2">
      <t>ナカヤマ</t>
    </rPh>
    <phoneticPr fontId="2"/>
  </si>
  <si>
    <t>クーラーボックス×2 土曜日持込</t>
    <rPh sb="11" eb="14">
      <t>ドヨウビ</t>
    </rPh>
    <rPh sb="14" eb="16">
      <t>モチコミ</t>
    </rPh>
    <phoneticPr fontId="2"/>
  </si>
  <si>
    <t>A</t>
    <phoneticPr fontId="2"/>
  </si>
  <si>
    <t>スポーツドリンク(選手用)</t>
    <rPh sb="9" eb="12">
      <t>センシュヨウ</t>
    </rPh>
    <phoneticPr fontId="2"/>
  </si>
  <si>
    <t>必要量を把握し選手分のドリンク、お菓子を事前購入</t>
  </si>
  <si>
    <t>お茶(選手用)</t>
    <rPh sb="1" eb="2">
      <t>チャ</t>
    </rPh>
    <phoneticPr fontId="2"/>
  </si>
  <si>
    <t>金曜日の備品搬入時or土曜日の午前(本社G) or午後(スポセン)へ持込み伊藤さんの車へ搬入</t>
  </si>
  <si>
    <t>ジュース(選手用)</t>
    <phoneticPr fontId="2"/>
  </si>
  <si>
    <t>お菓子(選手用)</t>
    <phoneticPr fontId="2"/>
  </si>
  <si>
    <t>B.応援者分買い出し担当・・・2名程度</t>
  </si>
  <si>
    <t>山下</t>
    <rPh sb="0" eb="2">
      <t>ヤマシタ</t>
    </rPh>
    <phoneticPr fontId="2"/>
  </si>
  <si>
    <t>B</t>
    <phoneticPr fontId="2"/>
  </si>
  <si>
    <t>おにぎり</t>
    <phoneticPr fontId="2"/>
  </si>
  <si>
    <t>必要量を把握し応援者のドリンク、軽食、お菓子、紙コップ等の足りない備品を事前購入</t>
  </si>
  <si>
    <t>濱家</t>
    <rPh sb="0" eb="2">
      <t>ハマイエ</t>
    </rPh>
    <phoneticPr fontId="2"/>
  </si>
  <si>
    <t>パン</t>
    <phoneticPr fontId="2"/>
  </si>
  <si>
    <t>田中</t>
    <rPh sb="0" eb="2">
      <t>タナカ</t>
    </rPh>
    <phoneticPr fontId="2"/>
  </si>
  <si>
    <t>クーラーボックス 土曜日持込</t>
    <rPh sb="9" eb="12">
      <t>ドヨウビ</t>
    </rPh>
    <rPh sb="12" eb="14">
      <t>モチコミ</t>
    </rPh>
    <phoneticPr fontId="2"/>
  </si>
  <si>
    <t>お茶</t>
    <rPh sb="1" eb="2">
      <t>チャ</t>
    </rPh>
    <phoneticPr fontId="2"/>
  </si>
  <si>
    <t>ジュース</t>
    <phoneticPr fontId="2"/>
  </si>
  <si>
    <t>C.親睦会倉庫の備品準備・・・豊島さんに依頼済み</t>
  </si>
  <si>
    <t>豊島</t>
    <rPh sb="0" eb="2">
      <t>トヨシマ</t>
    </rPh>
    <phoneticPr fontId="2"/>
  </si>
  <si>
    <t>水2L(お湯用)</t>
    <rPh sb="0" eb="1">
      <t>ミズ</t>
    </rPh>
    <rPh sb="5" eb="6">
      <t>ユ</t>
    </rPh>
    <rPh sb="6" eb="7">
      <t>ヨウ</t>
    </rPh>
    <phoneticPr fontId="2"/>
  </si>
  <si>
    <t>3本くらい</t>
    <rPh sb="1" eb="2">
      <t>ホン</t>
    </rPh>
    <phoneticPr fontId="2"/>
  </si>
  <si>
    <t>　必要量を把握し倉庫内の運び出す備品を事前準備(購入が必要な備品はBへ依頼)</t>
  </si>
  <si>
    <t>インスタントコーヒー(電源能力が未知数のため全員分は不要)</t>
    <rPh sb="11" eb="13">
      <t>デンゲン</t>
    </rPh>
    <rPh sb="13" eb="15">
      <t>ノウリョク</t>
    </rPh>
    <rPh sb="16" eb="19">
      <t>ミチスウ</t>
    </rPh>
    <rPh sb="22" eb="24">
      <t>ゼンイン</t>
    </rPh>
    <rPh sb="24" eb="25">
      <t>ブン</t>
    </rPh>
    <rPh sb="26" eb="28">
      <t>フヨウ</t>
    </rPh>
    <phoneticPr fontId="2"/>
  </si>
  <si>
    <t>カップスープ、味噌汁(電源能力が未知数のため全員分は不要)</t>
    <rPh sb="7" eb="10">
      <t>ミソシル</t>
    </rPh>
    <phoneticPr fontId="2"/>
  </si>
  <si>
    <t>金曜日の備品搬入・・・来れる人(確認させてください)</t>
  </si>
  <si>
    <t>結城</t>
    <rPh sb="0" eb="2">
      <t>ユウキ</t>
    </rPh>
    <phoneticPr fontId="2"/>
  </si>
  <si>
    <t>お菓子</t>
    <phoneticPr fontId="2"/>
  </si>
  <si>
    <t>親睦会倉庫の備品を業務用車に積み込み駐車場の伊藤さんの車へ載せ替え</t>
  </si>
  <si>
    <t>要冷蔵の飲食物(デザート系)</t>
    <rPh sb="0" eb="3">
      <t>ヨウレイゾウ</t>
    </rPh>
    <rPh sb="4" eb="7">
      <t>インショクブツ</t>
    </rPh>
    <rPh sb="12" eb="13">
      <t>ケイ</t>
    </rPh>
    <phoneticPr fontId="2"/>
  </si>
  <si>
    <t>結城(駿)</t>
    <rPh sb="0" eb="2">
      <t>ユウキ</t>
    </rPh>
    <rPh sb="3" eb="4">
      <t>シュン</t>
    </rPh>
    <phoneticPr fontId="2"/>
  </si>
  <si>
    <t>17時以降</t>
    <rPh sb="2" eb="3">
      <t>ジ</t>
    </rPh>
    <rPh sb="3" eb="5">
      <t>イコウ</t>
    </rPh>
    <phoneticPr fontId="2"/>
  </si>
  <si>
    <t>養生テープ一つ</t>
  </si>
  <si>
    <t>中山</t>
    <rPh sb="0" eb="2">
      <t>ナカヤマ</t>
    </rPh>
    <phoneticPr fontId="2"/>
  </si>
  <si>
    <t>紙コップ150個くらい</t>
  </si>
  <si>
    <t>ゴミ袋大を20枚（豊田市指定のもの）</t>
  </si>
  <si>
    <t>購入お願いします</t>
  </si>
  <si>
    <t>ウェットティッシュ</t>
  </si>
  <si>
    <t>1つ→11/30追記</t>
  </si>
  <si>
    <t>月曜日の備品返却・・・来れる人(確認させてください)</t>
  </si>
  <si>
    <t>朝一</t>
    <rPh sb="0" eb="2">
      <t>アサイチ</t>
    </rPh>
    <phoneticPr fontId="2"/>
  </si>
  <si>
    <t>飲食物配布用ビニル袋(お土産で渡す用)</t>
    <rPh sb="0" eb="3">
      <t>インショクブツ</t>
    </rPh>
    <rPh sb="3" eb="5">
      <t>ハイフ</t>
    </rPh>
    <rPh sb="5" eb="6">
      <t>ヨウ</t>
    </rPh>
    <rPh sb="9" eb="10">
      <t>ブクロ</t>
    </rPh>
    <rPh sb="12" eb="14">
      <t>ミヤゲ</t>
    </rPh>
    <rPh sb="15" eb="16">
      <t>ワタ</t>
    </rPh>
    <rPh sb="17" eb="18">
      <t>ヨウ</t>
    </rPh>
    <phoneticPr fontId="2"/>
  </si>
  <si>
    <t>参加人数分</t>
    <rPh sb="0" eb="2">
      <t>サンカ</t>
    </rPh>
    <rPh sb="2" eb="5">
      <t>ニンズウブン</t>
    </rPh>
    <phoneticPr fontId="2"/>
  </si>
  <si>
    <t>備品を伊藤さんの車から業務用車へ載せ替え、親睦会倉庫へ返却</t>
  </si>
  <si>
    <t>C</t>
    <phoneticPr fontId="2"/>
  </si>
  <si>
    <t>ブルーシート　　　　　</t>
    <phoneticPr fontId="2"/>
  </si>
  <si>
    <t>２枚以上（選手控え席）有</t>
    <rPh sb="11" eb="12">
      <t>アリ</t>
    </rPh>
    <phoneticPr fontId="2"/>
  </si>
  <si>
    <t>8:30以降</t>
    <rPh sb="4" eb="6">
      <t>イコウ</t>
    </rPh>
    <phoneticPr fontId="2"/>
  </si>
  <si>
    <r>
      <rPr>
        <sz val="11"/>
        <color rgb="FF000000"/>
        <rFont val="ＭＳ Ｐゴシック"/>
        <family val="3"/>
        <charset val="128"/>
        <scheme val="minor"/>
      </rPr>
      <t>のぼり</t>
    </r>
    <r>
      <rPr>
        <sz val="11"/>
        <rFont val="ＭＳ Ｐゴシック"/>
        <family val="3"/>
        <charset val="128"/>
        <scheme val="minor"/>
      </rPr>
      <t>（</t>
    </r>
    <r>
      <rPr>
        <sz val="11"/>
        <color rgb="FF000000"/>
        <rFont val="ＭＳ Ｐゴシック"/>
        <family val="3"/>
        <charset val="128"/>
        <scheme val="minor"/>
      </rPr>
      <t>旗</t>
    </r>
    <r>
      <rPr>
        <sz val="11"/>
        <rFont val="ＭＳ Ｐゴシック"/>
        <family val="3"/>
        <charset val="128"/>
        <scheme val="minor"/>
      </rPr>
      <t>）</t>
    </r>
    <phoneticPr fontId="2"/>
  </si>
  <si>
    <t>旗（メガホン）・棒・重りを8本程度</t>
  </si>
  <si>
    <t>→すみません、家庭都合で厳しくなりました。。。</t>
  </si>
  <si>
    <t>スピーカー（拡声器）</t>
  </si>
  <si>
    <t>1セット→防災用を借用</t>
  </si>
  <si>
    <t>カッパ（雨の場合）</t>
  </si>
  <si>
    <t>多数(最低30)</t>
    <rPh sb="3" eb="5">
      <t>サイテイ</t>
    </rPh>
    <phoneticPr fontId="2"/>
  </si>
  <si>
    <t>応援用メガホン</t>
  </si>
  <si>
    <t>有（2箱準備）</t>
  </si>
  <si>
    <t>選手通過連絡用看板</t>
  </si>
  <si>
    <t>伊藤さん経由でSWから借用小を4枚くらい</t>
  </si>
  <si>
    <t>踏み台（選手発見用）</t>
    <phoneticPr fontId="2"/>
  </si>
  <si>
    <t>1つあり</t>
    <phoneticPr fontId="2"/>
  </si>
  <si>
    <t>コロコロ（カート）</t>
    <phoneticPr fontId="2"/>
  </si>
  <si>
    <t>電気ポット伊藤さんのティファール</t>
    <rPh sb="5" eb="7">
      <t>イトウ</t>
    </rPh>
    <phoneticPr fontId="2"/>
  </si>
  <si>
    <t>1個（伊藤さんから借りる）</t>
    <rPh sb="1" eb="2">
      <t>コ</t>
    </rPh>
    <rPh sb="3" eb="5">
      <t>イトウ</t>
    </rPh>
    <rPh sb="9" eb="10">
      <t>カ</t>
    </rPh>
    <phoneticPr fontId="2"/>
  </si>
  <si>
    <t>非常用電源</t>
    <rPh sb="0" eb="3">
      <t>ヒジョウヨウ</t>
    </rPh>
    <rPh sb="3" eb="5">
      <t>デンゲン</t>
    </rPh>
    <phoneticPr fontId="2"/>
  </si>
  <si>
    <t>SWから借用</t>
    <rPh sb="4" eb="6">
      <t>シャクヨウ</t>
    </rPh>
    <phoneticPr fontId="2"/>
  </si>
  <si>
    <t>カイロ</t>
  </si>
  <si>
    <t>30個あり</t>
    <rPh sb="2" eb="3">
      <t>コ</t>
    </rPh>
    <phoneticPr fontId="2"/>
  </si>
  <si>
    <t>ゴミ袋</t>
  </si>
  <si>
    <t>豊田市指定のものを購入してもらいます</t>
  </si>
  <si>
    <t>養生/ガムテープ</t>
    <rPh sb="0" eb="2">
      <t>ヨウジョウ</t>
    </rPh>
    <phoneticPr fontId="2"/>
  </si>
  <si>
    <t>ビニールテープ有→養生テープ買う</t>
  </si>
  <si>
    <t>紙コップ</t>
  </si>
  <si>
    <t>60個くらい有→買い増し150個</t>
  </si>
  <si>
    <t>お箸</t>
  </si>
  <si>
    <t>有（70本くらい）</t>
    <rPh sb="0" eb="1">
      <t>ア</t>
    </rPh>
    <rPh sb="4" eb="5">
      <t>ホン</t>
    </rPh>
    <phoneticPr fontId="2"/>
  </si>
  <si>
    <t>ウエットティッシュ</t>
    <phoneticPr fontId="2"/>
  </si>
  <si>
    <t>一応ありだが少ないため、一つ購入</t>
    <rPh sb="0" eb="2">
      <t>イチオウ</t>
    </rPh>
    <rPh sb="6" eb="7">
      <t>スク</t>
    </rPh>
    <rPh sb="12" eb="13">
      <t>ヒト</t>
    </rPh>
    <rPh sb="14" eb="16">
      <t>コウニュウ</t>
    </rPh>
    <phoneticPr fontId="2"/>
  </si>
  <si>
    <t>速報用A3用紙貼り付けボード</t>
    <rPh sb="7" eb="8">
      <t>ハ</t>
    </rPh>
    <rPh sb="9" eb="10">
      <t>ツ</t>
    </rPh>
    <phoneticPr fontId="2"/>
  </si>
  <si>
    <t>小ボード×4つ借用from伊藤さん</t>
    <rPh sb="0" eb="1">
      <t>ショウ</t>
    </rPh>
    <rPh sb="7" eb="9">
      <t>シャクヨウ</t>
    </rPh>
    <rPh sb="13" eb="15">
      <t>イトウ</t>
    </rPh>
    <phoneticPr fontId="2"/>
  </si>
  <si>
    <t>速報用A3用紙</t>
    <rPh sb="0" eb="3">
      <t>ソクホウヨウ</t>
    </rPh>
    <rPh sb="5" eb="7">
      <t>ヨウシ</t>
    </rPh>
    <phoneticPr fontId="2"/>
  </si>
  <si>
    <t>3チーム分</t>
    <rPh sb="4" eb="5">
      <t>ブン</t>
    </rPh>
    <phoneticPr fontId="2"/>
  </si>
  <si>
    <t>濱家さん</t>
    <rPh sb="0" eb="2">
      <t>ハマイエ</t>
    </rPh>
    <phoneticPr fontId="2"/>
  </si>
  <si>
    <t>保温ポッド</t>
    <rPh sb="0" eb="2">
      <t>ホオン</t>
    </rPh>
    <phoneticPr fontId="2"/>
  </si>
  <si>
    <t>2つ</t>
    <phoneticPr fontId="2"/>
  </si>
  <si>
    <t>氏名</t>
    <rPh sb="0" eb="2">
      <t>シメイ</t>
    </rPh>
    <phoneticPr fontId="2"/>
  </si>
  <si>
    <t>メールアドレス</t>
    <phoneticPr fontId="2"/>
  </si>
  <si>
    <t>回答</t>
    <rPh sb="0" eb="2">
      <t>カイトウ</t>
    </rPh>
    <phoneticPr fontId="2"/>
  </si>
  <si>
    <t>部室課長</t>
    <rPh sb="0" eb="4">
      <t>ブシツカチョウ</t>
    </rPh>
    <phoneticPr fontId="2"/>
  </si>
  <si>
    <t xml:space="preserve"> Miyake, Nobuo/三宅 庸夫 </t>
    <phoneticPr fontId="2"/>
  </si>
  <si>
    <t>nobuo_miyake@mail.toyota.co.jp</t>
  </si>
  <si>
    <t>参加</t>
    <rPh sb="0" eb="2">
      <t>サンカ</t>
    </rPh>
    <phoneticPr fontId="99"/>
  </si>
  <si>
    <t xml:space="preserve"> Inagaki, Makoto/稲垣 真 </t>
  </si>
  <si>
    <t>makoto_inagaki_ab@mail.toyota.co.jp</t>
  </si>
  <si>
    <t>不参加</t>
    <rPh sb="0" eb="3">
      <t>フサンカ</t>
    </rPh>
    <phoneticPr fontId="99"/>
  </si>
  <si>
    <t xml:space="preserve"> Matsuoka, Nobuo/松岡 伸郎 </t>
  </si>
  <si>
    <t>nobuo_matsuoka@mail.toyota.co.jp</t>
  </si>
  <si>
    <t xml:space="preserve"> Kamo, Norihiro/加茂 規裕 </t>
  </si>
  <si>
    <t>norihiro_kamo@mail.toyota.co.jp</t>
  </si>
  <si>
    <t xml:space="preserve"> Shiokawa, Masataka/塩川 正隆 </t>
  </si>
  <si>
    <t>masataka_shiokawa@mail.toyota.co.jp</t>
  </si>
  <si>
    <t>-</t>
    <phoneticPr fontId="99"/>
  </si>
  <si>
    <t xml:space="preserve"> Nagae, Koji/長江 幸司 </t>
  </si>
  <si>
    <t>koji_nagae@mail.toyota.co.jp</t>
  </si>
  <si>
    <t xml:space="preserve"> Fujita, Takeshi/藤田 武志 </t>
  </si>
  <si>
    <t>takeshi_fujita_aa@mail.toyota.co.jp</t>
  </si>
  <si>
    <t xml:space="preserve"> Hara, Eiji/原 英史 </t>
  </si>
  <si>
    <t>eiji_hara@mail.toyota.co.jp</t>
  </si>
  <si>
    <t xml:space="preserve"> Narahara, Daisuke/楢原 大輔 </t>
  </si>
  <si>
    <t>daisuke_narahara@mail.toyota.co.jp</t>
  </si>
  <si>
    <t xml:space="preserve"> Kuroda, Nobuaki/黒田 信明 </t>
  </si>
  <si>
    <t>nobuaki_kuroda@mail.toyota.co.jp</t>
  </si>
  <si>
    <t xml:space="preserve"> Nakajima, Yoshihiro/中嶌 祥浩 </t>
  </si>
  <si>
    <t>yoshihiro_nakajima@mail.toyota.co.jp</t>
  </si>
  <si>
    <t xml:space="preserve"> Kato, Shuji/加藤 修司 </t>
  </si>
  <si>
    <t>shuji-kato@mail.toyota.co.jp</t>
  </si>
  <si>
    <t>Forms応募</t>
    <rPh sb="5" eb="7">
      <t>オウボ</t>
    </rPh>
    <phoneticPr fontId="2"/>
  </si>
  <si>
    <t xml:space="preserve"> Oka, Yukiko/岡 由希子 </t>
    <phoneticPr fontId="2"/>
  </si>
  <si>
    <t>yukiko_oka@mail.toyota.co.jp</t>
  </si>
  <si>
    <t xml:space="preserve"> Okamoto, Kentaro/岡本 健太郎 </t>
  </si>
  <si>
    <t>kentaro_okamoto_ab@mail.toyota.co.jp</t>
  </si>
  <si>
    <t xml:space="preserve"> Yamagishi, Mitsuo/山岸 三雄 </t>
  </si>
  <si>
    <t>mitsuo_yamagishi@mail.toyota.co.jp</t>
  </si>
  <si>
    <t xml:space="preserve"> Nakaoka, Shinichi/中岡 真一 </t>
  </si>
  <si>
    <t>shinichi_nakaoka@mail.toyota.co.jp</t>
  </si>
  <si>
    <t xml:space="preserve"> Minami, Kazuto/南 和人 </t>
  </si>
  <si>
    <t>kazuto_minami@mail.toyota.co.jp</t>
  </si>
  <si>
    <t xml:space="preserve"> Isobe, Yasumitsu/礒部 泰充 </t>
  </si>
  <si>
    <t>yasumitsu_isobe@mail.toyota.co.jp</t>
  </si>
  <si>
    <t xml:space="preserve"> Yokota, Tomohiro/横田 知博 </t>
  </si>
  <si>
    <t>tomohiro_yokota@mail.toyota.co.jp</t>
  </si>
  <si>
    <t xml:space="preserve"> Kawamura, Takashi/川村 隆史 </t>
  </si>
  <si>
    <t>takashi_kawamura@mail.toyota.co.jp</t>
  </si>
  <si>
    <t xml:space="preserve"> Takeuchi, Mizuki/竹内 瑞貴 </t>
  </si>
  <si>
    <t>mizuki_takeuchi@mail.toyota.co.jp</t>
  </si>
  <si>
    <t xml:space="preserve"> Kobayashi, Akifumi/小林 暁史 </t>
  </si>
  <si>
    <t>akifumi_kobayashi@mail.toyota.co.jp</t>
  </si>
  <si>
    <t xml:space="preserve"> Hemmi, Rikuto/逸見 陸斗 </t>
  </si>
  <si>
    <t>rikuto_hemmi@mail.toyota.co.jp</t>
  </si>
  <si>
    <t xml:space="preserve"> Baba, Takumi/馬場 巧 </t>
  </si>
  <si>
    <t>takumi_baba@mail.toyota.co.jp</t>
  </si>
  <si>
    <t xml:space="preserve"> Kato, Reiko/加藤 令子 </t>
  </si>
  <si>
    <t>reiko@mail.toyota.co.jp</t>
  </si>
  <si>
    <t xml:space="preserve"> Higashi, Kazuhiro/東 和寛 </t>
  </si>
  <si>
    <t>kazuhiro_higashi@mail.toyota.co.jp</t>
  </si>
  <si>
    <t xml:space="preserve"> Katai, Yuki/片井 勇旭 </t>
  </si>
  <si>
    <t>yuki_katai@mail.toyota.co.jp</t>
  </si>
  <si>
    <t>追加応募</t>
    <rPh sb="0" eb="2">
      <t>ツイカ</t>
    </rPh>
    <rPh sb="2" eb="4">
      <t>オウボ</t>
    </rPh>
    <phoneticPr fontId="2"/>
  </si>
  <si>
    <t>Suzuyama, Nobuo/鈴山 伸雄</t>
    <phoneticPr fontId="2"/>
  </si>
  <si>
    <t>suzuyama@mail.toyota.co.jp</t>
    <phoneticPr fontId="2"/>
  </si>
  <si>
    <t>Murata, Koji/村田 功詞</t>
  </si>
  <si>
    <t>koji_murata_aa@mail.toyota.co.jp</t>
  </si>
  <si>
    <t>山本拓身</t>
    <phoneticPr fontId="2"/>
  </si>
  <si>
    <t>takumi_yamamoto@mail.toyota.co.jp</t>
    <phoneticPr fontId="2"/>
  </si>
  <si>
    <t>現地応援者合計</t>
    <rPh sb="0" eb="2">
      <t>ゲンチ</t>
    </rPh>
    <rPh sb="2" eb="5">
      <t>オウエンシャ</t>
    </rPh>
    <rPh sb="5" eb="7">
      <t>ゴウケイ</t>
    </rPh>
    <phoneticPr fontId="2"/>
  </si>
  <si>
    <t>■沿道応援席付近で走行選手を見つけ、
　沿道応援席メンバーに合図をする
■詳細は「資料６補足_発見隊＆沿道撮影隊」を参照</t>
    <rPh sb="1" eb="3">
      <t>エンドウ</t>
    </rPh>
    <rPh sb="3" eb="6">
      <t>オウエンセキ</t>
    </rPh>
    <rPh sb="6" eb="8">
      <t>フキン</t>
    </rPh>
    <rPh sb="9" eb="13">
      <t>ソウコウセンシュ</t>
    </rPh>
    <rPh sb="14" eb="15">
      <t>ミ</t>
    </rPh>
    <rPh sb="20" eb="22">
      <t>エンドウ</t>
    </rPh>
    <rPh sb="22" eb="25">
      <t>オウエンセキ</t>
    </rPh>
    <rPh sb="30" eb="32">
      <t>アイズ</t>
    </rPh>
    <rPh sb="37" eb="39">
      <t>ショウサイ</t>
    </rPh>
    <rPh sb="41" eb="43">
      <t>シリョウ</t>
    </rPh>
    <rPh sb="44" eb="46">
      <t>ホソク</t>
    </rPh>
    <rPh sb="51" eb="53">
      <t>エンドウ</t>
    </rPh>
    <rPh sb="53" eb="55">
      <t>サツエイ</t>
    </rPh>
    <rPh sb="55" eb="56">
      <t>タイ</t>
    </rPh>
    <rPh sb="58" eb="60">
      <t>サンショウ</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</si>
</sst>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0">
    <numFmt numFmtId="176" formatCode="&quot;$&quot;#,##0_);[Red]\(&quot;$&quot;#,##0\)"/>
    <numFmt numFmtId="177" formatCode="&quot;$&quot;#,##0.00_);[Red]\(&quot;$&quot;#,##0.00\)"/>
    <numFmt numFmtId="178" formatCode="m:ss.0"/>
    <numFmt numFmtId="179" formatCode="m:ss"/>
    <numFmt numFmtId="180" formatCode="h:mm;@"/>
    <numFmt numFmtId="181" formatCode="m\.ss"/>
    <numFmt numFmtId="182" formatCode="0_);[Red]\(0\)"/>
    <numFmt numFmtId="183" formatCode="hh:mm"/>
    <numFmt numFmtId="184" formatCode="0.00_);[Red]\(0.00\)"/>
    <numFmt numFmtId="185" formatCode="0.00_ "/>
  </numFmts>
  <fonts count="175">
    <font>
      <sz val="11"/>
      <name val="ＭＳ Ｐゴシック"/>
      <family val="3"/>
      <charset val="128"/>
    </font>
    <font>
      <sz val="11"/>
      <name val="ＭＳ Ｐゴシック"/>
      <family val="3"/>
      <charset val="128"/>
    </font>
    <font>
      <sz val="6"/>
      <name val="ＭＳ Ｐゴシック"/>
      <family val="3"/>
      <charset val="128"/>
    </font>
    <font>
      <sz val="10"/>
      <name val="ＭＳ Ｐゴシック"/>
      <family val="3"/>
      <charset val="128"/>
    </font>
    <font>
      <sz val="8"/>
      <name val="Arial"/>
      <family val="2"/>
    </font>
    <font>
      <sz val="10"/>
      <name val="MS Sans Serif"/>
      <family val="2"/>
    </font>
    <font>
      <sz val="11"/>
      <name val="明朝"/>
      <family val="1"/>
      <charset val="128"/>
    </font>
    <font>
      <sz val="10"/>
      <name val="Arial"/>
      <family val="2"/>
    </font>
    <font>
      <sz val="14"/>
      <name val="ＭＳ Ｐゴシック"/>
      <family val="3"/>
      <charset val="128"/>
    </font>
    <font>
      <sz val="11"/>
      <color rgb="FFFF0000"/>
      <name val="ＭＳ Ｐゴシック"/>
      <family val="3"/>
      <charset val="128"/>
    </font>
    <font>
      <sz val="12"/>
      <name val="ＭＳ Ｐゴシック"/>
      <family val="3"/>
      <charset val="128"/>
    </font>
    <font>
      <sz val="11"/>
      <name val="HGSｺﾞｼｯｸM"/>
      <family val="3"/>
      <charset val="128"/>
    </font>
    <font>
      <sz val="11"/>
      <name val="HGPｺﾞｼｯｸM"/>
      <family val="3"/>
      <charset val="128"/>
    </font>
    <font>
      <sz val="12"/>
      <name val="HGPｺﾞｼｯｸM"/>
      <family val="3"/>
      <charset val="128"/>
    </font>
    <font>
      <sz val="16"/>
      <name val="HGPｺﾞｼｯｸM"/>
      <family val="3"/>
      <charset val="128"/>
    </font>
    <font>
      <b/>
      <sz val="14"/>
      <name val="ＭＳ Ｐゴシック"/>
      <family val="3"/>
      <charset val="128"/>
    </font>
    <font>
      <sz val="9"/>
      <name val="HGS創英角ﾎﾟｯﾌﾟ体"/>
      <family val="3"/>
      <charset val="128"/>
    </font>
    <font>
      <sz val="11"/>
      <name val="HGS創英角ﾎﾟｯﾌﾟ体"/>
      <family val="3"/>
      <charset val="128"/>
    </font>
    <font>
      <b/>
      <sz val="14"/>
      <name val="HGS創英角ﾎﾟｯﾌﾟ体"/>
      <family val="3"/>
      <charset val="128"/>
    </font>
    <font>
      <sz val="14"/>
      <name val="HGS創英角ﾎﾟｯﾌﾟ体"/>
      <family val="3"/>
      <charset val="128"/>
    </font>
    <font>
      <sz val="12"/>
      <name val="HGS創英角ﾎﾟｯﾌﾟ体"/>
      <family val="3"/>
      <charset val="128"/>
    </font>
    <font>
      <sz val="12"/>
      <name val="HGP創英角ﾎﾟｯﾌﾟ体"/>
      <family val="3"/>
      <charset val="128"/>
    </font>
    <font>
      <sz val="16"/>
      <name val="HGP創英角ﾎﾟｯﾌﾟ体"/>
      <family val="3"/>
      <charset val="128"/>
    </font>
    <font>
      <sz val="14"/>
      <name val="HGPｺﾞｼｯｸM"/>
      <family val="3"/>
      <charset val="128"/>
    </font>
    <font>
      <b/>
      <sz val="11"/>
      <name val="HGPｺﾞｼｯｸM"/>
      <family val="3"/>
      <charset val="128"/>
    </font>
    <font>
      <b/>
      <sz val="18"/>
      <name val="HGPｺﾞｼｯｸM"/>
      <family val="3"/>
      <charset val="128"/>
    </font>
    <font>
      <b/>
      <sz val="14"/>
      <name val="HGPｺﾞｼｯｸM"/>
      <family val="3"/>
      <charset val="128"/>
    </font>
    <font>
      <b/>
      <sz val="16"/>
      <name val="HGPｺﾞｼｯｸM"/>
      <family val="3"/>
      <charset val="128"/>
    </font>
    <font>
      <sz val="11"/>
      <name val="HGP創英角ﾎﾟｯﾌﾟ体"/>
      <family val="3"/>
      <charset val="128"/>
    </font>
    <font>
      <sz val="10"/>
      <name val="HGPｺﾞｼｯｸM"/>
      <family val="3"/>
      <charset val="128"/>
    </font>
    <font>
      <sz val="9"/>
      <name val="HGPｺﾞｼｯｸM"/>
      <family val="3"/>
      <charset val="128"/>
    </font>
    <font>
      <sz val="11"/>
      <color theme="1"/>
      <name val="HGPｺﾞｼｯｸM"/>
      <family val="3"/>
      <charset val="128"/>
    </font>
    <font>
      <b/>
      <u/>
      <sz val="12"/>
      <name val="HGPｺﾞｼｯｸM"/>
      <family val="3"/>
      <charset val="128"/>
    </font>
    <font>
      <sz val="16"/>
      <name val="ＭＳ Ｐゴシック"/>
      <family val="3"/>
      <charset val="128"/>
    </font>
    <font>
      <sz val="12"/>
      <name val="ＭＳ Ｐゴシック"/>
      <family val="3"/>
      <charset val="128"/>
      <scheme val="major"/>
    </font>
    <font>
      <sz val="14"/>
      <name val="HGS創英角ｺﾞｼｯｸUB"/>
      <family val="3"/>
      <charset val="128"/>
    </font>
    <font>
      <b/>
      <sz val="18"/>
      <name val="ＭＳ Ｐゴシック"/>
      <family val="3"/>
      <charset val="128"/>
    </font>
    <font>
      <sz val="9"/>
      <name val="ＭＳ Ｐゴシック"/>
      <family val="3"/>
      <charset val="128"/>
    </font>
    <font>
      <sz val="14"/>
      <name val="HGP創英角ｺﾞｼｯｸUB"/>
      <family val="3"/>
      <charset val="128"/>
    </font>
    <font>
      <b/>
      <sz val="16"/>
      <name val="ＭＳ Ｐゴシック"/>
      <family val="3"/>
      <charset val="128"/>
    </font>
    <font>
      <sz val="12"/>
      <color rgb="FF0070C0"/>
      <name val="HGPｺﾞｼｯｸM"/>
      <family val="3"/>
      <charset val="128"/>
    </font>
    <font>
      <sz val="12"/>
      <color theme="1"/>
      <name val="HGPｺﾞｼｯｸM"/>
      <family val="3"/>
      <charset val="128"/>
    </font>
    <font>
      <sz val="8"/>
      <color theme="0" tint="-0.34998626667073579"/>
      <name val="HGPｺﾞｼｯｸM"/>
      <family val="3"/>
      <charset val="128"/>
    </font>
    <font>
      <sz val="8"/>
      <name val="HGPｺﾞｼｯｸM"/>
      <family val="3"/>
      <charset val="128"/>
    </font>
    <font>
      <sz val="20"/>
      <name val="ＭＳ Ｐゴシック"/>
      <family val="3"/>
      <charset val="128"/>
    </font>
    <font>
      <sz val="24"/>
      <name val="HGS創英角ｺﾞｼｯｸUB"/>
      <family val="3"/>
      <charset val="128"/>
    </font>
    <font>
      <sz val="11"/>
      <name val="HGP創英角ｺﾞｼｯｸUB"/>
      <family val="3"/>
      <charset val="128"/>
    </font>
    <font>
      <sz val="8"/>
      <name val="HGP創英角ｺﾞｼｯｸUB"/>
      <family val="3"/>
      <charset val="128"/>
    </font>
    <font>
      <sz val="11"/>
      <color theme="0"/>
      <name val="HGS創英角ｺﾞｼｯｸUB"/>
      <family val="3"/>
      <charset val="128"/>
    </font>
    <font>
      <b/>
      <u/>
      <sz val="11"/>
      <color rgb="FFFF0000"/>
      <name val="HGP創英角ｺﾞｼｯｸUB"/>
      <family val="3"/>
      <charset val="128"/>
    </font>
    <font>
      <b/>
      <u/>
      <sz val="14"/>
      <name val="HGPｺﾞｼｯｸM"/>
      <family val="3"/>
      <charset val="128"/>
    </font>
    <font>
      <sz val="11"/>
      <color rgb="FFFF0000"/>
      <name val="HGPｺﾞｼｯｸM"/>
      <family val="3"/>
      <charset val="128"/>
    </font>
    <font>
      <sz val="11"/>
      <color theme="1"/>
      <name val="HGSｺﾞｼｯｸM"/>
      <family val="3"/>
      <charset val="128"/>
    </font>
    <font>
      <b/>
      <sz val="11"/>
      <color rgb="FFFF0000"/>
      <name val="HGPｺﾞｼｯｸM"/>
      <family val="3"/>
      <charset val="128"/>
    </font>
    <font>
      <sz val="9"/>
      <name val="HGP創英角ﾎﾟｯﾌﾟ体"/>
      <family val="3"/>
      <charset val="128"/>
    </font>
    <font>
      <sz val="11"/>
      <color rgb="FF7030A0"/>
      <name val="HGPｺﾞｼｯｸM"/>
      <family val="3"/>
      <charset val="128"/>
    </font>
    <font>
      <sz val="11"/>
      <color rgb="FF7030A0"/>
      <name val="HGSｺﾞｼｯｸM"/>
      <family val="3"/>
      <charset val="128"/>
    </font>
    <font>
      <sz val="16"/>
      <color rgb="FF7030A0"/>
      <name val="HGPｺﾞｼｯｸM"/>
      <family val="3"/>
      <charset val="128"/>
    </font>
    <font>
      <sz val="11"/>
      <color rgb="FFFF0000"/>
      <name val="HGSｺﾞｼｯｸM"/>
      <family val="3"/>
      <charset val="128"/>
    </font>
    <font>
      <sz val="16"/>
      <color rgb="FFFF0000"/>
      <name val="HGPｺﾞｼｯｸM"/>
      <family val="3"/>
      <charset val="128"/>
    </font>
    <font>
      <sz val="16"/>
      <color theme="1"/>
      <name val="HGPｺﾞｼｯｸM"/>
      <family val="3"/>
      <charset val="128"/>
    </font>
    <font>
      <sz val="10"/>
      <name val="Meiryo UI"/>
      <family val="3"/>
      <charset val="128"/>
    </font>
    <font>
      <sz val="10"/>
      <color rgb="FFFF0000"/>
      <name val="Meiryo UI"/>
      <family val="3"/>
      <charset val="128"/>
    </font>
    <font>
      <b/>
      <u/>
      <sz val="14"/>
      <name val="Meiryo UI"/>
      <family val="3"/>
      <charset val="128"/>
    </font>
    <font>
      <sz val="11"/>
      <name val="Meiryo UI"/>
      <family val="3"/>
      <charset val="128"/>
    </font>
    <font>
      <b/>
      <sz val="10"/>
      <name val="Meiryo UI"/>
      <family val="3"/>
      <charset val="128"/>
    </font>
    <font>
      <sz val="8"/>
      <name val="Meiryo UI"/>
      <family val="3"/>
      <charset val="128"/>
    </font>
    <font>
      <b/>
      <sz val="11"/>
      <color theme="0"/>
      <name val="Meiryo UI"/>
      <family val="3"/>
      <charset val="128"/>
    </font>
    <font>
      <sz val="11"/>
      <color theme="0"/>
      <name val="Meiryo UI"/>
      <family val="3"/>
      <charset val="128"/>
    </font>
    <font>
      <b/>
      <sz val="11"/>
      <name val="Meiryo UI"/>
      <family val="3"/>
      <charset val="128"/>
    </font>
    <font>
      <b/>
      <u/>
      <sz val="11"/>
      <color theme="0"/>
      <name val="Meiryo UI"/>
      <family val="3"/>
      <charset val="128"/>
    </font>
    <font>
      <sz val="11"/>
      <color theme="1"/>
      <name val="Meiryo UI"/>
      <family val="3"/>
      <charset val="128"/>
    </font>
    <font>
      <b/>
      <sz val="10"/>
      <color theme="0"/>
      <name val="Meiryo UI"/>
      <family val="3"/>
      <charset val="128"/>
    </font>
    <font>
      <sz val="10"/>
      <color theme="1"/>
      <name val="Meiryo UI"/>
      <family val="3"/>
      <charset val="128"/>
    </font>
    <font>
      <b/>
      <u/>
      <sz val="11"/>
      <name val="Meiryo UI"/>
      <family val="3"/>
      <charset val="128"/>
    </font>
    <font>
      <sz val="11"/>
      <name val="HG創英角ﾎﾟｯﾌﾟ体"/>
      <family val="3"/>
      <charset val="128"/>
    </font>
    <font>
      <b/>
      <sz val="16"/>
      <name val="Meiryo UI"/>
      <family val="3"/>
      <charset val="128"/>
    </font>
    <font>
      <sz val="9"/>
      <name val="Meiryo UI"/>
      <family val="3"/>
      <charset val="128"/>
    </font>
    <font>
      <b/>
      <sz val="16"/>
      <color rgb="FFFF0000"/>
      <name val="Meiryo UI"/>
      <family val="3"/>
      <charset val="128"/>
    </font>
    <font>
      <b/>
      <sz val="10"/>
      <color rgb="FFFF0000"/>
      <name val="Meiryo UI"/>
      <family val="3"/>
      <charset val="128"/>
    </font>
    <font>
      <sz val="11"/>
      <color indexed="8"/>
      <name val="ＭＳ Ｐゴシック"/>
      <family val="3"/>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sz val="11"/>
      <color theme="1"/>
      <name val="ＭＳ Ｐゴシック"/>
      <family val="3"/>
      <charset val="128"/>
      <scheme val="minor"/>
    </font>
    <font>
      <sz val="8"/>
      <color theme="0"/>
      <name val="Meiryo UI"/>
      <family val="3"/>
      <charset val="128"/>
    </font>
    <font>
      <sz val="6"/>
      <name val="ＭＳ Ｐゴシック"/>
      <family val="3"/>
      <charset val="128"/>
      <scheme val="minor"/>
    </font>
    <font>
      <u/>
      <sz val="12"/>
      <name val="HGP創英角ｺﾞｼｯｸUB"/>
      <family val="3"/>
      <charset val="128"/>
    </font>
    <font>
      <b/>
      <sz val="9"/>
      <color theme="0"/>
      <name val="Meiryo UI"/>
      <family val="3"/>
      <charset val="128"/>
    </font>
    <font>
      <sz val="10"/>
      <color theme="0"/>
      <name val="Meiryo UI"/>
      <family val="3"/>
      <charset val="128"/>
    </font>
    <font>
      <sz val="12"/>
      <name val="Meiryo UI"/>
      <family val="3"/>
      <charset val="128"/>
    </font>
    <font>
      <sz val="18"/>
      <name val="Meiryo UI"/>
      <family val="3"/>
      <charset val="128"/>
    </font>
    <font>
      <b/>
      <sz val="11"/>
      <color rgb="FFFF0000"/>
      <name val="Meiryo UI"/>
      <family val="3"/>
      <charset val="128"/>
    </font>
    <font>
      <sz val="9"/>
      <color theme="1"/>
      <name val="HGS創英角ｺﾞｼｯｸUB"/>
      <family val="3"/>
      <charset val="128"/>
    </font>
    <font>
      <b/>
      <sz val="11"/>
      <name val="HGP創英角ｺﾞｼｯｸUB"/>
      <family val="3"/>
      <charset val="128"/>
    </font>
    <font>
      <u/>
      <sz val="16"/>
      <color rgb="FFFF0000"/>
      <name val="HG創英角ﾎﾟｯﾌﾟ体"/>
      <family val="3"/>
      <charset val="128"/>
    </font>
    <font>
      <sz val="9"/>
      <name val="HGSｺﾞｼｯｸM"/>
      <family val="3"/>
      <charset val="128"/>
    </font>
    <font>
      <u/>
      <sz val="12"/>
      <color rgb="FFFF0000"/>
      <name val="HGP創英角ﾎﾟｯﾌﾟ体"/>
      <family val="3"/>
      <charset val="128"/>
    </font>
    <font>
      <sz val="12"/>
      <color rgb="FFFF0000"/>
      <name val="HGP創英角ﾎﾟｯﾌﾟ体"/>
      <family val="3"/>
      <charset val="128"/>
    </font>
    <font>
      <b/>
      <sz val="11"/>
      <color rgb="FFFFC000"/>
      <name val="Meiryo UI"/>
      <family val="3"/>
      <charset val="128"/>
    </font>
    <font>
      <sz val="10"/>
      <color rgb="FFFF0000"/>
      <name val="HGP創英角ﾎﾟｯﾌﾟ体"/>
      <family val="3"/>
      <charset val="128"/>
    </font>
    <font>
      <sz val="8"/>
      <color rgb="FF0070C0"/>
      <name val="Meiryo UI"/>
      <family val="3"/>
      <charset val="128"/>
    </font>
    <font>
      <sz val="8"/>
      <color rgb="FF000000"/>
      <name val="Meiryo UI"/>
      <family val="3"/>
      <charset val="128"/>
    </font>
    <font>
      <sz val="8"/>
      <color rgb="FF00B0F0"/>
      <name val="Meiryo UI"/>
      <family val="3"/>
      <charset val="128"/>
    </font>
    <font>
      <b/>
      <u/>
      <sz val="8"/>
      <color rgb="FF000000"/>
      <name val="Meiryo UI"/>
      <family val="3"/>
      <charset val="128"/>
    </font>
    <font>
      <b/>
      <sz val="16"/>
      <color theme="1"/>
      <name val="HGPｺﾞｼｯｸM"/>
      <family val="3"/>
      <charset val="128"/>
    </font>
    <font>
      <b/>
      <sz val="8"/>
      <color theme="0"/>
      <name val="Meiryo UI"/>
      <family val="3"/>
      <charset val="128"/>
    </font>
    <font>
      <b/>
      <sz val="11"/>
      <name val="ＭＳ Ｐゴシック"/>
      <family val="3"/>
      <charset val="128"/>
    </font>
    <font>
      <sz val="11"/>
      <color rgb="FF00B0F0"/>
      <name val="HGPｺﾞｼｯｸM"/>
      <family val="3"/>
      <charset val="128"/>
    </font>
    <font>
      <b/>
      <sz val="16"/>
      <color rgb="FFFF0000"/>
      <name val="HGPｺﾞｼｯｸM"/>
      <family val="3"/>
      <charset val="128"/>
    </font>
    <font>
      <b/>
      <sz val="20"/>
      <name val="HGPｺﾞｼｯｸM"/>
      <family val="3"/>
      <charset val="128"/>
    </font>
    <font>
      <b/>
      <sz val="14"/>
      <name val="HGP創英角ｺﾞｼｯｸUB"/>
      <family val="3"/>
      <charset val="128"/>
    </font>
    <font>
      <sz val="14"/>
      <name val="Meiryo UI"/>
      <family val="3"/>
      <charset val="128"/>
    </font>
    <font>
      <b/>
      <u/>
      <sz val="20"/>
      <name val="Meiryo UI"/>
      <family val="3"/>
      <charset val="128"/>
    </font>
    <font>
      <b/>
      <sz val="11"/>
      <color rgb="FF00B050"/>
      <name val="HGPｺﾞｼｯｸM"/>
      <family val="3"/>
      <charset val="128"/>
    </font>
    <font>
      <b/>
      <sz val="11"/>
      <color rgb="FFFF66FF"/>
      <name val="HGPｺﾞｼｯｸM"/>
      <family val="3"/>
      <charset val="128"/>
    </font>
    <font>
      <b/>
      <sz val="11"/>
      <color rgb="FFFFC000"/>
      <name val="HGPｺﾞｼｯｸM"/>
      <family val="3"/>
      <charset val="128"/>
    </font>
    <font>
      <b/>
      <sz val="10"/>
      <color rgb="FF000000"/>
      <name val="Meiryo UI"/>
      <family val="3"/>
      <charset val="128"/>
    </font>
    <font>
      <sz val="10"/>
      <color rgb="FF000000"/>
      <name val="Meiryo UI"/>
      <family val="3"/>
      <charset val="128"/>
    </font>
    <font>
      <sz val="8"/>
      <color rgb="FF00B050"/>
      <name val="Meiryo UI"/>
      <family val="3"/>
      <charset val="128"/>
    </font>
    <font>
      <b/>
      <u/>
      <sz val="11"/>
      <name val="HGPｺﾞｼｯｸM"/>
      <family val="3"/>
      <charset val="128"/>
    </font>
    <font>
      <b/>
      <sz val="8"/>
      <color rgb="FF000000"/>
      <name val="Meiryo UI"/>
      <family val="3"/>
      <charset val="128"/>
    </font>
    <font>
      <b/>
      <sz val="10"/>
      <color rgb="FF7030A0"/>
      <name val="Meiryo UI"/>
      <family val="3"/>
      <charset val="128"/>
    </font>
    <font>
      <strike/>
      <sz val="10"/>
      <color theme="0" tint="-0.249977111117893"/>
      <name val="Meiryo UI"/>
      <family val="3"/>
      <charset val="128"/>
    </font>
    <font>
      <u/>
      <sz val="11"/>
      <color theme="10"/>
      <name val="ＭＳ Ｐゴシック"/>
      <family val="3"/>
      <charset val="128"/>
    </font>
    <font>
      <sz val="11"/>
      <color rgb="FF0070C0"/>
      <name val="ＭＳ Ｐゴシック"/>
      <family val="3"/>
      <charset val="128"/>
    </font>
    <font>
      <b/>
      <sz val="16"/>
      <name val="HGPｺﾞｼｯｸE"/>
      <family val="3"/>
      <charset val="128"/>
    </font>
    <font>
      <sz val="9"/>
      <color theme="1"/>
      <name val="HGPｺﾞｼｯｸM"/>
      <family val="3"/>
      <charset val="128"/>
    </font>
    <font>
      <sz val="11"/>
      <color rgb="FF00B050"/>
      <name val="HGPｺﾞｼｯｸM"/>
      <family val="3"/>
      <charset val="128"/>
    </font>
    <font>
      <sz val="11"/>
      <color rgb="FFFFFF00"/>
      <name val="HGPｺﾞｼｯｸM"/>
      <family val="3"/>
      <charset val="128"/>
    </font>
    <font>
      <sz val="11"/>
      <color rgb="FF0070C0"/>
      <name val="HGPｺﾞｼｯｸM"/>
      <family val="3"/>
      <charset val="128"/>
    </font>
    <font>
      <sz val="8"/>
      <color rgb="FFFF66FF"/>
      <name val="HGPｺﾞｼｯｸM"/>
      <family val="3"/>
      <charset val="128"/>
    </font>
    <font>
      <sz val="11"/>
      <color theme="0" tint="-0.14999847407452621"/>
      <name val="HGPｺﾞｼｯｸM"/>
      <family val="3"/>
      <charset val="128"/>
    </font>
    <font>
      <sz val="11"/>
      <color rgb="FF00FF00"/>
      <name val="HGPｺﾞｼｯｸM"/>
      <family val="3"/>
      <charset val="128"/>
    </font>
    <font>
      <sz val="8"/>
      <color theme="9"/>
      <name val="HGPｺﾞｼｯｸM"/>
      <family val="3"/>
      <charset val="128"/>
    </font>
    <font>
      <sz val="11"/>
      <color theme="0"/>
      <name val="HGPｺﾞｼｯｸM"/>
      <family val="3"/>
      <charset val="128"/>
    </font>
    <font>
      <sz val="11"/>
      <color theme="0"/>
      <name val="HGSｺﾞｼｯｸM"/>
      <family val="3"/>
      <charset val="128"/>
    </font>
    <font>
      <b/>
      <sz val="11"/>
      <name val="HGSｺﾞｼｯｸM"/>
      <family val="3"/>
      <charset val="128"/>
    </font>
    <font>
      <sz val="16"/>
      <name val="HGP創英角ｺﾞｼｯｸUB"/>
      <family val="3"/>
      <charset val="128"/>
    </font>
    <font>
      <b/>
      <u/>
      <sz val="16"/>
      <name val="ＭＳ Ｐゴシック"/>
      <family val="3"/>
      <charset val="128"/>
    </font>
    <font>
      <sz val="9"/>
      <color rgb="FFFF0000"/>
      <name val="HGPｺﾞｼｯｸM"/>
      <family val="3"/>
      <charset val="128"/>
    </font>
    <font>
      <b/>
      <sz val="11"/>
      <color rgb="FFFF0000"/>
      <name val="ＭＳ Ｐゴシック"/>
      <family val="3"/>
      <charset val="128"/>
    </font>
    <font>
      <b/>
      <u/>
      <sz val="18"/>
      <name val="ＭＳ Ｐゴシック"/>
      <family val="3"/>
      <charset val="128"/>
    </font>
    <font>
      <sz val="7"/>
      <color rgb="FFFF0000"/>
      <name val="Meiryo UI"/>
      <family val="3"/>
      <charset val="128"/>
    </font>
    <font>
      <b/>
      <sz val="8"/>
      <name val="HGPｺﾞｼｯｸM"/>
      <family val="3"/>
      <charset val="128"/>
    </font>
    <font>
      <sz val="12"/>
      <color rgb="FFFF0000"/>
      <name val="HGPｺﾞｼｯｸM"/>
      <family val="3"/>
      <charset val="128"/>
    </font>
    <font>
      <u/>
      <sz val="11"/>
      <name val="Meiryo UI"/>
      <family val="3"/>
      <charset val="128"/>
    </font>
    <font>
      <b/>
      <sz val="8"/>
      <name val="Meiryo UI"/>
      <family val="3"/>
      <charset val="128"/>
    </font>
    <font>
      <sz val="36"/>
      <name val="ＭＳ Ｐゴシック"/>
      <family val="3"/>
      <charset val="128"/>
    </font>
    <font>
      <sz val="8"/>
      <color rgb="FFFF0000"/>
      <name val="HGPｺﾞｼｯｸM"/>
      <family val="3"/>
      <charset val="128"/>
    </font>
    <font>
      <sz val="6"/>
      <color rgb="FF000000"/>
      <name val="Meiryo UI"/>
      <family val="3"/>
      <charset val="128"/>
    </font>
    <font>
      <sz val="11"/>
      <name val="ＭＳ Ｐゴシック"/>
      <family val="3"/>
      <charset val="128"/>
      <scheme val="minor"/>
    </font>
    <font>
      <sz val="11"/>
      <color rgb="FF000000"/>
      <name val="ＭＳ Ｐゴシック"/>
      <family val="3"/>
      <charset val="128"/>
      <scheme val="minor"/>
    </font>
    <font>
      <strike/>
      <sz val="11"/>
      <name val="ＭＳ Ｐゴシック"/>
      <family val="3"/>
      <charset val="128"/>
      <scheme val="minor"/>
    </font>
    <font>
      <sz val="11"/>
      <color rgb="FFFF0000"/>
      <name val="ＭＳ Ｐゴシック"/>
      <family val="3"/>
      <charset val="128"/>
      <scheme val="minor"/>
    </font>
    <font>
      <b/>
      <u/>
      <sz val="18"/>
      <name val="UD デジタル 教科書体 NK-B"/>
      <family val="1"/>
      <charset val="128"/>
    </font>
    <font>
      <sz val="14"/>
      <name val="UD デジタル 教科書体 NK-B"/>
      <family val="1"/>
      <charset val="128"/>
    </font>
    <font>
      <b/>
      <u/>
      <sz val="14"/>
      <color rgb="FFFF0000"/>
      <name val="UD デジタル 教科書体 NK-B"/>
      <family val="1"/>
      <charset val="128"/>
    </font>
    <font>
      <b/>
      <u/>
      <sz val="11"/>
      <color rgb="FF000000"/>
      <name val="Meiryo UI"/>
      <family val="3"/>
      <charset val="128"/>
    </font>
    <font>
      <sz val="11"/>
      <color rgb="FF000000"/>
      <name val="Meiryo UI"/>
      <family val="3"/>
      <charset val="128"/>
    </font>
    <font>
      <b/>
      <sz val="11"/>
      <color rgb="FFFF0000"/>
      <name val="ＭＳ Ｐゴシック"/>
      <family val="3"/>
      <charset val="128"/>
      <scheme val="minor"/>
    </font>
    <font>
      <b/>
      <sz val="11"/>
      <name val="ＭＳ Ｐゴシック"/>
      <family val="3"/>
      <charset val="128"/>
      <scheme val="minor"/>
    </font>
  </fonts>
  <fills count="40">
    <fill>
      <patternFill patternType="none"/>
    </fill>
    <fill>
      <patternFill patternType="gray125"/>
    </fill>
    <fill>
      <patternFill patternType="solid">
        <fgColor indexed="22"/>
        <bgColor indexed="64"/>
      </patternFill>
    </fill>
    <fill>
      <patternFill patternType="solid">
        <fgColor indexed="26"/>
        <bgColor indexed="64"/>
      </patternFill>
    </fill>
    <fill>
      <patternFill patternType="solid">
        <fgColor theme="1"/>
        <bgColor indexed="64"/>
      </patternFill>
    </fill>
    <fill>
      <patternFill patternType="solid">
        <fgColor theme="0" tint="-0.249977111117893"/>
        <bgColor indexed="64"/>
      </patternFill>
    </fill>
    <fill>
      <patternFill patternType="solid">
        <fgColor theme="0" tint="-0.14996795556505021"/>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43"/>
      </patternFill>
    </fill>
    <fill>
      <patternFill patternType="solid">
        <fgColor indexed="26"/>
      </patternFill>
    </fill>
    <fill>
      <patternFill patternType="solid">
        <fgColor indexed="22"/>
      </patternFill>
    </fill>
    <fill>
      <patternFill patternType="solid">
        <fgColor rgb="FF0070C0"/>
        <bgColor indexed="64"/>
      </patternFill>
    </fill>
    <fill>
      <patternFill patternType="solid">
        <fgColor theme="0"/>
        <bgColor indexed="64"/>
      </patternFill>
    </fill>
    <fill>
      <patternFill patternType="solid">
        <fgColor rgb="FFFFFF00"/>
        <bgColor indexed="64"/>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theme="1" tint="0.499984740745262"/>
        <bgColor indexed="64"/>
      </patternFill>
    </fill>
    <fill>
      <patternFill patternType="solid">
        <fgColor theme="0" tint="-0.499984740745262"/>
        <bgColor indexed="64"/>
      </patternFill>
    </fill>
    <fill>
      <patternFill patternType="solid">
        <fgColor theme="4" tint="0.79998168889431442"/>
        <bgColor indexed="64"/>
      </patternFill>
    </fill>
  </fills>
  <borders count="8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diagonalUp="1">
      <left style="thin">
        <color indexed="64"/>
      </left>
      <right style="thin">
        <color indexed="64"/>
      </right>
      <top style="thin">
        <color indexed="64"/>
      </top>
      <bottom style="thin">
        <color indexed="64"/>
      </bottom>
      <diagonal style="thin">
        <color indexed="64"/>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ck">
        <color indexed="64"/>
      </left>
      <right style="thin">
        <color indexed="64"/>
      </right>
      <top style="thick">
        <color indexed="64"/>
      </top>
      <bottom style="thin">
        <color indexed="64"/>
      </bottom>
      <diagonal/>
    </border>
    <border>
      <left style="thin">
        <color indexed="64"/>
      </left>
      <right style="thin">
        <color indexed="64"/>
      </right>
      <top style="thick">
        <color indexed="64"/>
      </top>
      <bottom style="thin">
        <color indexed="64"/>
      </bottom>
      <diagonal/>
    </border>
    <border>
      <left style="thin">
        <color indexed="64"/>
      </left>
      <right style="thick">
        <color indexed="64"/>
      </right>
      <top style="thick">
        <color indexed="64"/>
      </top>
      <bottom style="thin">
        <color indexed="64"/>
      </bottom>
      <diagonal/>
    </border>
    <border>
      <left style="thick">
        <color indexed="64"/>
      </left>
      <right style="thin">
        <color indexed="64"/>
      </right>
      <top style="thin">
        <color indexed="64"/>
      </top>
      <bottom style="thin">
        <color indexed="64"/>
      </bottom>
      <diagonal/>
    </border>
    <border>
      <left style="thin">
        <color indexed="64"/>
      </left>
      <right style="thick">
        <color indexed="64"/>
      </right>
      <top style="thin">
        <color indexed="64"/>
      </top>
      <bottom style="thin">
        <color indexed="64"/>
      </bottom>
      <diagonal/>
    </border>
    <border>
      <left style="thin">
        <color indexed="64"/>
      </left>
      <right/>
      <top style="thick">
        <color indexed="64"/>
      </top>
      <bottom style="thin">
        <color indexed="64"/>
      </bottom>
      <diagonal/>
    </border>
    <border>
      <left style="dotted">
        <color indexed="64"/>
      </left>
      <right style="thick">
        <color indexed="64"/>
      </right>
      <top style="thick">
        <color indexed="64"/>
      </top>
      <bottom style="thin">
        <color indexed="64"/>
      </bottom>
      <diagonal/>
    </border>
    <border>
      <left style="dotted">
        <color indexed="64"/>
      </left>
      <right style="thick">
        <color indexed="64"/>
      </right>
      <top style="thin">
        <color indexed="64"/>
      </top>
      <bottom style="thin">
        <color indexed="64"/>
      </bottom>
      <diagonal/>
    </border>
    <border>
      <left style="thin">
        <color indexed="64"/>
      </left>
      <right style="thin">
        <color theme="0"/>
      </right>
      <top style="thin">
        <color indexed="64"/>
      </top>
      <bottom style="thin">
        <color indexed="64"/>
      </bottom>
      <diagonal/>
    </border>
    <border>
      <left style="thin">
        <color theme="0"/>
      </left>
      <right style="thin">
        <color theme="0"/>
      </right>
      <top style="thin">
        <color indexed="64"/>
      </top>
      <bottom style="thin">
        <color indexed="64"/>
      </bottom>
      <diagonal/>
    </border>
    <border>
      <left style="thin">
        <color theme="0"/>
      </left>
      <right style="thin">
        <color indexed="64"/>
      </right>
      <top style="thin">
        <color indexed="64"/>
      </top>
      <bottom style="thin">
        <color indexed="64"/>
      </bottom>
      <diagonal/>
    </border>
    <border>
      <left style="thin">
        <color indexed="64"/>
      </left>
      <right style="thin">
        <color indexed="64"/>
      </right>
      <top style="thin">
        <color indexed="64"/>
      </top>
      <bottom style="dashed">
        <color indexed="64"/>
      </bottom>
      <diagonal/>
    </border>
    <border>
      <left style="thin">
        <color indexed="64"/>
      </left>
      <right style="thin">
        <color indexed="64"/>
      </right>
      <top style="dashed">
        <color indexed="64"/>
      </top>
      <bottom style="dashed">
        <color indexed="64"/>
      </bottom>
      <diagonal/>
    </border>
    <border>
      <left style="thin">
        <color indexed="64"/>
      </left>
      <right style="thin">
        <color indexed="64"/>
      </right>
      <top style="dashed">
        <color indexed="64"/>
      </top>
      <bottom style="thin">
        <color indexed="64"/>
      </bottom>
      <diagonal/>
    </border>
    <border>
      <left style="thin">
        <color indexed="64"/>
      </left>
      <right style="thin">
        <color indexed="64"/>
      </right>
      <top style="thin">
        <color indexed="64"/>
      </top>
      <bottom style="double">
        <color indexed="64"/>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style="thin">
        <color indexed="64"/>
      </left>
      <right style="dotted">
        <color indexed="64"/>
      </right>
      <top style="dotted">
        <color indexed="64"/>
      </top>
      <bottom style="dotted">
        <color indexed="64"/>
      </bottom>
      <diagonal/>
    </border>
    <border>
      <left style="dotted">
        <color indexed="64"/>
      </left>
      <right style="dotted">
        <color indexed="64"/>
      </right>
      <top style="thin">
        <color indexed="64"/>
      </top>
      <bottom style="thin">
        <color indexed="64"/>
      </bottom>
      <diagonal/>
    </border>
    <border>
      <left style="thin">
        <color indexed="64"/>
      </left>
      <right style="dotted">
        <color indexed="64"/>
      </right>
      <top style="thin">
        <color indexed="64"/>
      </top>
      <bottom style="thin">
        <color indexed="64"/>
      </bottom>
      <diagonal/>
    </border>
    <border>
      <left style="dotted">
        <color indexed="64"/>
      </left>
      <right style="dotted">
        <color indexed="64"/>
      </right>
      <top/>
      <bottom style="thin">
        <color indexed="64"/>
      </bottom>
      <diagonal/>
    </border>
    <border>
      <left style="thin">
        <color indexed="64"/>
      </left>
      <right style="dotted">
        <color indexed="64"/>
      </right>
      <top/>
      <bottom style="thin">
        <color indexed="64"/>
      </bottom>
      <diagonal/>
    </border>
    <border>
      <left style="dotted">
        <color indexed="64"/>
      </left>
      <right style="dotted">
        <color indexed="64"/>
      </right>
      <top style="thin">
        <color indexed="64"/>
      </top>
      <bottom style="double">
        <color indexed="64"/>
      </bottom>
      <diagonal/>
    </border>
    <border>
      <left style="thin">
        <color indexed="64"/>
      </left>
      <right style="dotted">
        <color indexed="64"/>
      </right>
      <top style="thin">
        <color indexed="64"/>
      </top>
      <bottom style="double">
        <color indexed="64"/>
      </bottom>
      <diagonal/>
    </border>
    <border>
      <left style="dotted">
        <color indexed="64"/>
      </left>
      <right/>
      <top style="thin">
        <color indexed="64"/>
      </top>
      <bottom style="thin">
        <color indexed="64"/>
      </bottom>
      <diagonal/>
    </border>
    <border>
      <left style="dotted">
        <color indexed="64"/>
      </left>
      <right/>
      <top style="thin">
        <color indexed="64"/>
      </top>
      <bottom style="double">
        <color indexed="64"/>
      </bottom>
      <diagonal/>
    </border>
    <border>
      <left style="dotted">
        <color indexed="64"/>
      </left>
      <right/>
      <top/>
      <bottom style="thin">
        <color indexed="64"/>
      </bottom>
      <diagonal/>
    </border>
    <border>
      <left style="thin">
        <color indexed="64"/>
      </left>
      <right style="thin">
        <color indexed="64"/>
      </right>
      <top/>
      <bottom style="double">
        <color indexed="64"/>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auto="1"/>
      </left>
      <right/>
      <top style="thin">
        <color auto="1"/>
      </top>
      <bottom style="thin">
        <color auto="1"/>
      </bottom>
      <diagonal/>
    </border>
    <border>
      <left/>
      <right/>
      <top style="thin">
        <color indexed="64"/>
      </top>
      <bottom style="thin">
        <color indexed="64"/>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style="medium">
        <color indexed="64"/>
      </left>
      <right style="thin">
        <color auto="1"/>
      </right>
      <top style="medium">
        <color indexed="64"/>
      </top>
      <bottom style="double">
        <color indexed="64"/>
      </bottom>
      <diagonal/>
    </border>
    <border>
      <left style="thin">
        <color auto="1"/>
      </left>
      <right style="thin">
        <color auto="1"/>
      </right>
      <top style="medium">
        <color indexed="64"/>
      </top>
      <bottom style="double">
        <color auto="1"/>
      </bottom>
      <diagonal/>
    </border>
    <border>
      <left style="thin">
        <color auto="1"/>
      </left>
      <right style="medium">
        <color indexed="64"/>
      </right>
      <top style="medium">
        <color indexed="64"/>
      </top>
      <bottom style="double">
        <color indexed="64"/>
      </bottom>
      <diagonal/>
    </border>
    <border>
      <left style="medium">
        <color indexed="64"/>
      </left>
      <right style="thin">
        <color auto="1"/>
      </right>
      <top/>
      <bottom style="thin">
        <color auto="1"/>
      </bottom>
      <diagonal/>
    </border>
    <border>
      <left style="thin">
        <color auto="1"/>
      </left>
      <right style="medium">
        <color indexed="64"/>
      </right>
      <top/>
      <bottom style="thin">
        <color auto="1"/>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right style="thin">
        <color indexed="64"/>
      </right>
      <top style="medium">
        <color indexed="64"/>
      </top>
      <bottom style="thin">
        <color indexed="64"/>
      </bottom>
      <diagonal/>
    </border>
    <border>
      <left/>
      <right style="thin">
        <color auto="1"/>
      </right>
      <top style="thin">
        <color auto="1"/>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thin">
        <color rgb="FF000000"/>
      </right>
      <top style="thin">
        <color rgb="FF000000"/>
      </top>
      <bottom style="thin">
        <color rgb="FF000000"/>
      </bottom>
      <diagonal/>
    </border>
    <border>
      <left/>
      <right style="thin">
        <color auto="1"/>
      </right>
      <top/>
      <bottom style="medium">
        <color indexed="64"/>
      </bottom>
      <diagonal/>
    </border>
  </borders>
  <cellStyleXfs count="149">
    <xf numFmtId="0" fontId="0" fillId="0" borderId="0"/>
    <xf numFmtId="38" fontId="4" fillId="2" borderId="0" applyNumberFormat="0" applyBorder="0" applyAlignment="0" applyProtection="0"/>
    <xf numFmtId="10" fontId="4" fillId="3" borderId="1" applyNumberFormat="0" applyBorder="0" applyAlignment="0" applyProtection="0"/>
    <xf numFmtId="38" fontId="5" fillId="0" borderId="0" applyFont="0" applyFill="0" applyBorder="0" applyAlignment="0" applyProtection="0"/>
    <xf numFmtId="40" fontId="5" fillId="0" borderId="0" applyFont="0" applyFill="0" applyBorder="0" applyAlignment="0" applyProtection="0"/>
    <xf numFmtId="176" fontId="5" fillId="0" borderId="0" applyFont="0" applyFill="0" applyBorder="0" applyAlignment="0" applyProtection="0"/>
    <xf numFmtId="177" fontId="5" fillId="0" borderId="0" applyFont="0" applyFill="0" applyBorder="0" applyAlignment="0" applyProtection="0"/>
    <xf numFmtId="0" fontId="6" fillId="0" borderId="0"/>
    <xf numFmtId="0" fontId="5" fillId="0" borderId="0"/>
    <xf numFmtId="10" fontId="7" fillId="0" borderId="0" applyFont="0" applyFill="0" applyBorder="0" applyAlignment="0" applyProtection="0"/>
    <xf numFmtId="0" fontId="80" fillId="7" borderId="0" applyNumberFormat="0" applyBorder="0" applyAlignment="0" applyProtection="0">
      <alignment vertical="center"/>
    </xf>
    <xf numFmtId="0" fontId="80" fillId="7" borderId="0" applyNumberFormat="0" applyBorder="0" applyAlignment="0" applyProtection="0">
      <alignment vertical="center"/>
    </xf>
    <xf numFmtId="0" fontId="80" fillId="7" borderId="0" applyNumberFormat="0" applyBorder="0" applyAlignment="0" applyProtection="0">
      <alignment vertical="center"/>
    </xf>
    <xf numFmtId="0" fontId="80" fillId="8" borderId="0" applyNumberFormat="0" applyBorder="0" applyAlignment="0" applyProtection="0">
      <alignment vertical="center"/>
    </xf>
    <xf numFmtId="0" fontId="80" fillId="8" borderId="0" applyNumberFormat="0" applyBorder="0" applyAlignment="0" applyProtection="0">
      <alignment vertical="center"/>
    </xf>
    <xf numFmtId="0" fontId="80" fillId="8" borderId="0" applyNumberFormat="0" applyBorder="0" applyAlignment="0" applyProtection="0">
      <alignment vertical="center"/>
    </xf>
    <xf numFmtId="0" fontId="80" fillId="9" borderId="0" applyNumberFormat="0" applyBorder="0" applyAlignment="0" applyProtection="0">
      <alignment vertical="center"/>
    </xf>
    <xf numFmtId="0" fontId="80" fillId="9" borderId="0" applyNumberFormat="0" applyBorder="0" applyAlignment="0" applyProtection="0">
      <alignment vertical="center"/>
    </xf>
    <xf numFmtId="0" fontId="80" fillId="9"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1" borderId="0" applyNumberFormat="0" applyBorder="0" applyAlignment="0" applyProtection="0">
      <alignment vertical="center"/>
    </xf>
    <xf numFmtId="0" fontId="80" fillId="11" borderId="0" applyNumberFormat="0" applyBorder="0" applyAlignment="0" applyProtection="0">
      <alignment vertical="center"/>
    </xf>
    <xf numFmtId="0" fontId="80" fillId="11" borderId="0" applyNumberFormat="0" applyBorder="0" applyAlignment="0" applyProtection="0">
      <alignment vertical="center"/>
    </xf>
    <xf numFmtId="0" fontId="80" fillId="12" borderId="0" applyNumberFormat="0" applyBorder="0" applyAlignment="0" applyProtection="0">
      <alignment vertical="center"/>
    </xf>
    <xf numFmtId="0" fontId="80" fillId="12" borderId="0" applyNumberFormat="0" applyBorder="0" applyAlignment="0" applyProtection="0">
      <alignment vertical="center"/>
    </xf>
    <xf numFmtId="0" fontId="80" fillId="12"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4" borderId="0" applyNumberFormat="0" applyBorder="0" applyAlignment="0" applyProtection="0">
      <alignment vertical="center"/>
    </xf>
    <xf numFmtId="0" fontId="80" fillId="14" borderId="0" applyNumberFormat="0" applyBorder="0" applyAlignment="0" applyProtection="0">
      <alignment vertical="center"/>
    </xf>
    <xf numFmtId="0" fontId="80" fillId="14" borderId="0" applyNumberFormat="0" applyBorder="0" applyAlignment="0" applyProtection="0">
      <alignment vertical="center"/>
    </xf>
    <xf numFmtId="0" fontId="80" fillId="15" borderId="0" applyNumberFormat="0" applyBorder="0" applyAlignment="0" applyProtection="0">
      <alignment vertical="center"/>
    </xf>
    <xf numFmtId="0" fontId="80" fillId="15" borderId="0" applyNumberFormat="0" applyBorder="0" applyAlignment="0" applyProtection="0">
      <alignment vertical="center"/>
    </xf>
    <xf numFmtId="0" fontId="80" fillId="15"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6" borderId="0" applyNumberFormat="0" applyBorder="0" applyAlignment="0" applyProtection="0">
      <alignment vertical="center"/>
    </xf>
    <xf numFmtId="0" fontId="80" fillId="16" borderId="0" applyNumberFormat="0" applyBorder="0" applyAlignment="0" applyProtection="0">
      <alignment vertical="center"/>
    </xf>
    <xf numFmtId="0" fontId="80" fillId="16" borderId="0" applyNumberFormat="0" applyBorder="0" applyAlignment="0" applyProtection="0">
      <alignment vertical="center"/>
    </xf>
    <xf numFmtId="0" fontId="81" fillId="17" borderId="0" applyNumberFormat="0" applyBorder="0" applyAlignment="0" applyProtection="0">
      <alignment vertical="center"/>
    </xf>
    <xf numFmtId="0" fontId="81" fillId="17" borderId="0" applyNumberFormat="0" applyBorder="0" applyAlignment="0" applyProtection="0">
      <alignment vertical="center"/>
    </xf>
    <xf numFmtId="0" fontId="81" fillId="17" borderId="0" applyNumberFormat="0" applyBorder="0" applyAlignment="0" applyProtection="0">
      <alignment vertical="center"/>
    </xf>
    <xf numFmtId="0" fontId="81" fillId="14" borderId="0" applyNumberFormat="0" applyBorder="0" applyAlignment="0" applyProtection="0">
      <alignment vertical="center"/>
    </xf>
    <xf numFmtId="0" fontId="81" fillId="14" borderId="0" applyNumberFormat="0" applyBorder="0" applyAlignment="0" applyProtection="0">
      <alignment vertical="center"/>
    </xf>
    <xf numFmtId="0" fontId="81" fillId="14" borderId="0" applyNumberFormat="0" applyBorder="0" applyAlignment="0" applyProtection="0">
      <alignment vertical="center"/>
    </xf>
    <xf numFmtId="0" fontId="81" fillId="15" borderId="0" applyNumberFormat="0" applyBorder="0" applyAlignment="0" applyProtection="0">
      <alignment vertical="center"/>
    </xf>
    <xf numFmtId="0" fontId="81" fillId="15" borderId="0" applyNumberFormat="0" applyBorder="0" applyAlignment="0" applyProtection="0">
      <alignment vertical="center"/>
    </xf>
    <xf numFmtId="0" fontId="81" fillId="15"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20" borderId="0" applyNumberFormat="0" applyBorder="0" applyAlignment="0" applyProtection="0">
      <alignment vertical="center"/>
    </xf>
    <xf numFmtId="0" fontId="81" fillId="20" borderId="0" applyNumberFormat="0" applyBorder="0" applyAlignment="0" applyProtection="0">
      <alignment vertical="center"/>
    </xf>
    <xf numFmtId="0" fontId="81" fillId="20" borderId="0" applyNumberFormat="0" applyBorder="0" applyAlignment="0" applyProtection="0">
      <alignment vertical="center"/>
    </xf>
    <xf numFmtId="0" fontId="6" fillId="0" borderId="0"/>
    <xf numFmtId="0" fontId="81" fillId="21" borderId="0" applyNumberFormat="0" applyBorder="0" applyAlignment="0" applyProtection="0">
      <alignment vertical="center"/>
    </xf>
    <xf numFmtId="0" fontId="81" fillId="21" borderId="0" applyNumberFormat="0" applyBorder="0" applyAlignment="0" applyProtection="0">
      <alignment vertical="center"/>
    </xf>
    <xf numFmtId="0" fontId="81" fillId="21" borderId="0" applyNumberFormat="0" applyBorder="0" applyAlignment="0" applyProtection="0">
      <alignment vertical="center"/>
    </xf>
    <xf numFmtId="0" fontId="81" fillId="22" borderId="0" applyNumberFormat="0" applyBorder="0" applyAlignment="0" applyProtection="0">
      <alignment vertical="center"/>
    </xf>
    <xf numFmtId="0" fontId="81" fillId="22" borderId="0" applyNumberFormat="0" applyBorder="0" applyAlignment="0" applyProtection="0">
      <alignment vertical="center"/>
    </xf>
    <xf numFmtId="0" fontId="81" fillId="22" borderId="0" applyNumberFormat="0" applyBorder="0" applyAlignment="0" applyProtection="0">
      <alignment vertical="center"/>
    </xf>
    <xf numFmtId="0" fontId="81" fillId="23" borderId="0" applyNumberFormat="0" applyBorder="0" applyAlignment="0" applyProtection="0">
      <alignment vertical="center"/>
    </xf>
    <xf numFmtId="0" fontId="81" fillId="23" borderId="0" applyNumberFormat="0" applyBorder="0" applyAlignment="0" applyProtection="0">
      <alignment vertical="center"/>
    </xf>
    <xf numFmtId="0" fontId="81" fillId="23"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24" borderId="0" applyNumberFormat="0" applyBorder="0" applyAlignment="0" applyProtection="0">
      <alignment vertical="center"/>
    </xf>
    <xf numFmtId="0" fontId="81" fillId="24" borderId="0" applyNumberFormat="0" applyBorder="0" applyAlignment="0" applyProtection="0">
      <alignment vertical="center"/>
    </xf>
    <xf numFmtId="0" fontId="81" fillId="24" borderId="0" applyNumberFormat="0" applyBorder="0" applyAlignment="0" applyProtection="0">
      <alignment vertical="center"/>
    </xf>
    <xf numFmtId="0" fontId="82" fillId="0" borderId="0" applyNumberFormat="0" applyFill="0" applyBorder="0" applyAlignment="0" applyProtection="0">
      <alignment vertical="center"/>
    </xf>
    <xf numFmtId="0" fontId="82" fillId="0" borderId="0" applyNumberFormat="0" applyFill="0" applyBorder="0" applyAlignment="0" applyProtection="0">
      <alignment vertical="center"/>
    </xf>
    <xf numFmtId="0" fontId="82" fillId="0" borderId="0" applyNumberFormat="0" applyFill="0" applyBorder="0" applyAlignment="0" applyProtection="0">
      <alignment vertical="center"/>
    </xf>
    <xf numFmtId="0" fontId="83" fillId="25" borderId="41" applyNumberFormat="0" applyAlignment="0" applyProtection="0">
      <alignment vertical="center"/>
    </xf>
    <xf numFmtId="0" fontId="83" fillId="25" borderId="41" applyNumberFormat="0" applyAlignment="0" applyProtection="0">
      <alignment vertical="center"/>
    </xf>
    <xf numFmtId="0" fontId="83" fillId="25" borderId="41" applyNumberFormat="0" applyAlignment="0" applyProtection="0">
      <alignment vertical="center"/>
    </xf>
    <xf numFmtId="0" fontId="84" fillId="26" borderId="0" applyNumberFormat="0" applyBorder="0" applyAlignment="0" applyProtection="0">
      <alignment vertical="center"/>
    </xf>
    <xf numFmtId="0" fontId="84" fillId="26" borderId="0" applyNumberFormat="0" applyBorder="0" applyAlignment="0" applyProtection="0">
      <alignment vertical="center"/>
    </xf>
    <xf numFmtId="0" fontId="84" fillId="26" borderId="0" applyNumberFormat="0" applyBorder="0" applyAlignment="0" applyProtection="0">
      <alignment vertical="center"/>
    </xf>
    <xf numFmtId="0" fontId="1" fillId="27" borderId="42" applyNumberFormat="0" applyFont="0" applyAlignment="0" applyProtection="0">
      <alignment vertical="center"/>
    </xf>
    <xf numFmtId="0" fontId="1" fillId="27" borderId="42" applyNumberFormat="0" applyFont="0" applyAlignment="0" applyProtection="0">
      <alignment vertical="center"/>
    </xf>
    <xf numFmtId="0" fontId="1" fillId="27" borderId="42" applyNumberFormat="0" applyFont="0" applyAlignment="0" applyProtection="0">
      <alignment vertical="center"/>
    </xf>
    <xf numFmtId="0" fontId="85" fillId="0" borderId="43" applyNumberFormat="0" applyFill="0" applyAlignment="0" applyProtection="0">
      <alignment vertical="center"/>
    </xf>
    <xf numFmtId="0" fontId="85" fillId="0" borderId="43" applyNumberFormat="0" applyFill="0" applyAlignment="0" applyProtection="0">
      <alignment vertical="center"/>
    </xf>
    <xf numFmtId="0" fontId="85" fillId="0" borderId="43" applyNumberFormat="0" applyFill="0" applyAlignment="0" applyProtection="0">
      <alignment vertical="center"/>
    </xf>
    <xf numFmtId="0" fontId="86" fillId="8" borderId="0" applyNumberFormat="0" applyBorder="0" applyAlignment="0" applyProtection="0">
      <alignment vertical="center"/>
    </xf>
    <xf numFmtId="0" fontId="86" fillId="8" borderId="0" applyNumberFormat="0" applyBorder="0" applyAlignment="0" applyProtection="0">
      <alignment vertical="center"/>
    </xf>
    <xf numFmtId="0" fontId="86" fillId="8" borderId="0" applyNumberFormat="0" applyBorder="0" applyAlignment="0" applyProtection="0">
      <alignment vertical="center"/>
    </xf>
    <xf numFmtId="0" fontId="87" fillId="28" borderId="44" applyNumberFormat="0" applyAlignment="0" applyProtection="0">
      <alignment vertical="center"/>
    </xf>
    <xf numFmtId="0" fontId="87" fillId="28" borderId="44" applyNumberFormat="0" applyAlignment="0" applyProtection="0">
      <alignment vertical="center"/>
    </xf>
    <xf numFmtId="0" fontId="87" fillId="28" borderId="44" applyNumberFormat="0" applyAlignment="0" applyProtection="0">
      <alignment vertical="center"/>
    </xf>
    <xf numFmtId="0" fontId="88" fillId="0" borderId="0" applyNumberFormat="0" applyFill="0" applyBorder="0" applyAlignment="0" applyProtection="0">
      <alignment vertical="center"/>
    </xf>
    <xf numFmtId="0" fontId="88" fillId="0" borderId="0" applyNumberFormat="0" applyFill="0" applyBorder="0" applyAlignment="0" applyProtection="0">
      <alignment vertical="center"/>
    </xf>
    <xf numFmtId="0" fontId="88" fillId="0" borderId="0" applyNumberFormat="0" applyFill="0" applyBorder="0" applyAlignment="0" applyProtection="0">
      <alignment vertical="center"/>
    </xf>
    <xf numFmtId="0" fontId="89" fillId="0" borderId="45" applyNumberFormat="0" applyFill="0" applyAlignment="0" applyProtection="0">
      <alignment vertical="center"/>
    </xf>
    <xf numFmtId="0" fontId="89" fillId="0" borderId="45" applyNumberFormat="0" applyFill="0" applyAlignment="0" applyProtection="0">
      <alignment vertical="center"/>
    </xf>
    <xf numFmtId="0" fontId="89" fillId="0" borderId="45" applyNumberFormat="0" applyFill="0" applyAlignment="0" applyProtection="0">
      <alignment vertical="center"/>
    </xf>
    <xf numFmtId="0" fontId="90" fillId="0" borderId="46" applyNumberFormat="0" applyFill="0" applyAlignment="0" applyProtection="0">
      <alignment vertical="center"/>
    </xf>
    <xf numFmtId="0" fontId="90" fillId="0" borderId="46" applyNumberFormat="0" applyFill="0" applyAlignment="0" applyProtection="0">
      <alignment vertical="center"/>
    </xf>
    <xf numFmtId="0" fontId="90" fillId="0" borderId="46" applyNumberFormat="0" applyFill="0" applyAlignment="0" applyProtection="0">
      <alignment vertical="center"/>
    </xf>
    <xf numFmtId="0" fontId="91" fillId="0" borderId="47" applyNumberFormat="0" applyFill="0" applyAlignment="0" applyProtection="0">
      <alignment vertical="center"/>
    </xf>
    <xf numFmtId="0" fontId="91" fillId="0" borderId="47" applyNumberFormat="0" applyFill="0" applyAlignment="0" applyProtection="0">
      <alignment vertical="center"/>
    </xf>
    <xf numFmtId="0" fontId="91" fillId="0" borderId="47" applyNumberFormat="0" applyFill="0" applyAlignment="0" applyProtection="0">
      <alignment vertical="center"/>
    </xf>
    <xf numFmtId="0" fontId="91" fillId="0" borderId="0" applyNumberFormat="0" applyFill="0" applyBorder="0" applyAlignment="0" applyProtection="0">
      <alignment vertical="center"/>
    </xf>
    <xf numFmtId="0" fontId="91" fillId="0" borderId="0" applyNumberFormat="0" applyFill="0" applyBorder="0" applyAlignment="0" applyProtection="0">
      <alignment vertical="center"/>
    </xf>
    <xf numFmtId="0" fontId="91" fillId="0" borderId="0" applyNumberFormat="0" applyFill="0" applyBorder="0" applyAlignment="0" applyProtection="0">
      <alignment vertical="center"/>
    </xf>
    <xf numFmtId="0" fontId="92" fillId="0" borderId="48" applyNumberFormat="0" applyFill="0" applyAlignment="0" applyProtection="0">
      <alignment vertical="center"/>
    </xf>
    <xf numFmtId="0" fontId="92" fillId="0" borderId="48" applyNumberFormat="0" applyFill="0" applyAlignment="0" applyProtection="0">
      <alignment vertical="center"/>
    </xf>
    <xf numFmtId="0" fontId="92" fillId="0" borderId="48" applyNumberFormat="0" applyFill="0" applyAlignment="0" applyProtection="0">
      <alignment vertical="center"/>
    </xf>
    <xf numFmtId="0" fontId="93" fillId="28" borderId="49" applyNumberFormat="0" applyAlignment="0" applyProtection="0">
      <alignment vertical="center"/>
    </xf>
    <xf numFmtId="0" fontId="93" fillId="28" borderId="49" applyNumberFormat="0" applyAlignment="0" applyProtection="0">
      <alignment vertical="center"/>
    </xf>
    <xf numFmtId="0" fontId="93" fillId="28" borderId="49" applyNumberFormat="0" applyAlignment="0" applyProtection="0">
      <alignment vertical="center"/>
    </xf>
    <xf numFmtId="0" fontId="94" fillId="0" borderId="0" applyNumberFormat="0" applyFill="0" applyBorder="0" applyAlignment="0" applyProtection="0">
      <alignment vertical="center"/>
    </xf>
    <xf numFmtId="0" fontId="94" fillId="0" borderId="0" applyNumberFormat="0" applyFill="0" applyBorder="0" applyAlignment="0" applyProtection="0">
      <alignment vertical="center"/>
    </xf>
    <xf numFmtId="0" fontId="94" fillId="0" borderId="0" applyNumberFormat="0" applyFill="0" applyBorder="0" applyAlignment="0" applyProtection="0">
      <alignment vertical="center"/>
    </xf>
    <xf numFmtId="0" fontId="95" fillId="12" borderId="44" applyNumberFormat="0" applyAlignment="0" applyProtection="0">
      <alignment vertical="center"/>
    </xf>
    <xf numFmtId="0" fontId="95" fillId="12" borderId="44" applyNumberFormat="0" applyAlignment="0" applyProtection="0">
      <alignment vertical="center"/>
    </xf>
    <xf numFmtId="0" fontId="95" fillId="12" borderId="44" applyNumberFormat="0" applyAlignment="0" applyProtection="0">
      <alignment vertical="center"/>
    </xf>
    <xf numFmtId="0" fontId="1" fillId="0" borderId="0"/>
    <xf numFmtId="0" fontId="1" fillId="0" borderId="0"/>
    <xf numFmtId="0" fontId="80" fillId="0" borderId="0">
      <alignment vertical="center"/>
    </xf>
    <xf numFmtId="0" fontId="1" fillId="0" borderId="0">
      <alignment vertical="center"/>
    </xf>
    <xf numFmtId="0" fontId="1" fillId="0" borderId="0"/>
    <xf numFmtId="0" fontId="1" fillId="0" borderId="0">
      <alignment vertical="center"/>
    </xf>
    <xf numFmtId="0" fontId="1" fillId="0" borderId="0">
      <alignment vertical="center"/>
    </xf>
    <xf numFmtId="0" fontId="1" fillId="0" borderId="0"/>
    <xf numFmtId="0" fontId="1" fillId="0" borderId="0">
      <alignment vertical="center"/>
    </xf>
    <xf numFmtId="0" fontId="97" fillId="0" borderId="0">
      <alignment vertical="center"/>
    </xf>
    <xf numFmtId="0" fontId="96" fillId="9" borderId="0" applyNumberFormat="0" applyBorder="0" applyAlignment="0" applyProtection="0">
      <alignment vertical="center"/>
    </xf>
    <xf numFmtId="0" fontId="96" fillId="9" borderId="0" applyNumberFormat="0" applyBorder="0" applyAlignment="0" applyProtection="0">
      <alignment vertical="center"/>
    </xf>
    <xf numFmtId="0" fontId="96" fillId="9" borderId="0" applyNumberFormat="0" applyBorder="0" applyAlignment="0" applyProtection="0">
      <alignment vertical="center"/>
    </xf>
    <xf numFmtId="0" fontId="1" fillId="0" borderId="0"/>
    <xf numFmtId="0" fontId="1" fillId="0" borderId="0">
      <alignment vertical="center"/>
    </xf>
    <xf numFmtId="0" fontId="1" fillId="0" borderId="0">
      <alignment vertical="center"/>
    </xf>
    <xf numFmtId="0" fontId="137" fillId="0" borderId="0" applyNumberFormat="0" applyFill="0" applyBorder="0" applyAlignment="0" applyProtection="0"/>
    <xf numFmtId="0" fontId="137" fillId="0" borderId="0" applyNumberFormat="0" applyFill="0" applyBorder="0" applyAlignment="0" applyProtection="0"/>
  </cellStyleXfs>
  <cellXfs count="588">
    <xf numFmtId="0" fontId="0" fillId="0" borderId="0" xfId="0"/>
    <xf numFmtId="0" fontId="1" fillId="0" borderId="0" xfId="0" applyFont="1" applyAlignment="1">
      <alignment vertical="center"/>
    </xf>
    <xf numFmtId="0" fontId="0" fillId="0" borderId="0" xfId="0" applyAlignment="1">
      <alignment vertical="center"/>
    </xf>
    <xf numFmtId="0" fontId="9" fillId="0" borderId="0" xfId="0" applyFont="1"/>
    <xf numFmtId="0" fontId="10" fillId="0" borderId="0" xfId="0" applyFont="1" applyAlignment="1">
      <alignment vertical="center"/>
    </xf>
    <xf numFmtId="45" fontId="10" fillId="0" borderId="0" xfId="0" quotePrefix="1" applyNumberFormat="1" applyFont="1" applyAlignment="1">
      <alignment horizontal="center" vertical="center"/>
    </xf>
    <xf numFmtId="45" fontId="10" fillId="0" borderId="0" xfId="0" applyNumberFormat="1" applyFont="1" applyAlignment="1">
      <alignment horizontal="center" vertical="center" wrapText="1"/>
    </xf>
    <xf numFmtId="45" fontId="10" fillId="0" borderId="0" xfId="0" quotePrefix="1" applyNumberFormat="1" applyFont="1" applyAlignment="1">
      <alignment horizontal="center" vertical="center" wrapText="1"/>
    </xf>
    <xf numFmtId="45" fontId="10" fillId="0" borderId="0" xfId="0" applyNumberFormat="1" applyFont="1" applyAlignment="1">
      <alignment horizontal="center" vertical="center"/>
    </xf>
    <xf numFmtId="0" fontId="11" fillId="0" borderId="0" xfId="0" applyFont="1" applyAlignment="1">
      <alignment vertical="center"/>
    </xf>
    <xf numFmtId="0" fontId="12" fillId="0" borderId="0" xfId="0" applyFont="1" applyAlignment="1">
      <alignment vertical="center"/>
    </xf>
    <xf numFmtId="0" fontId="13" fillId="0" borderId="0" xfId="0" applyFont="1" applyAlignment="1">
      <alignment vertical="center"/>
    </xf>
    <xf numFmtId="0" fontId="10" fillId="0" borderId="0" xfId="0" applyFont="1"/>
    <xf numFmtId="0" fontId="8" fillId="0" borderId="0" xfId="0" applyFont="1" applyAlignment="1">
      <alignment vertical="center"/>
    </xf>
    <xf numFmtId="0" fontId="12" fillId="0" borderId="0" xfId="0" applyFont="1"/>
    <xf numFmtId="0" fontId="25" fillId="0" borderId="0" xfId="0" applyFont="1"/>
    <xf numFmtId="0" fontId="29" fillId="0" borderId="0" xfId="0" applyFont="1" applyAlignment="1">
      <alignment horizontal="right" vertical="top"/>
    </xf>
    <xf numFmtId="21" fontId="0" fillId="0" borderId="0" xfId="0" applyNumberFormat="1"/>
    <xf numFmtId="0" fontId="12" fillId="0" borderId="0" xfId="0" applyFont="1" applyAlignment="1">
      <alignment wrapText="1"/>
    </xf>
    <xf numFmtId="0" fontId="12" fillId="0" borderId="0" xfId="0" applyFont="1" applyAlignment="1">
      <alignment vertical="center" wrapText="1"/>
    </xf>
    <xf numFmtId="0" fontId="13" fillId="0" borderId="0" xfId="0" applyFont="1" applyAlignment="1">
      <alignment wrapText="1"/>
    </xf>
    <xf numFmtId="0" fontId="12" fillId="0" borderId="0" xfId="0" applyFont="1" applyAlignment="1">
      <alignment vertical="top" wrapText="1"/>
    </xf>
    <xf numFmtId="0" fontId="0" fillId="0" borderId="0" xfId="0" applyAlignment="1">
      <alignment vertical="top"/>
    </xf>
    <xf numFmtId="0" fontId="33" fillId="0" borderId="0" xfId="0" applyFont="1" applyAlignment="1">
      <alignment vertical="center"/>
    </xf>
    <xf numFmtId="0" fontId="1" fillId="0" borderId="0" xfId="0" applyFont="1" applyAlignment="1">
      <alignment horizontal="center" vertical="center"/>
    </xf>
    <xf numFmtId="0" fontId="34" fillId="0" borderId="21" xfId="0" applyFont="1" applyBorder="1" applyAlignment="1">
      <alignment horizontal="center" vertical="center" wrapText="1"/>
    </xf>
    <xf numFmtId="0" fontId="34" fillId="0" borderId="22" xfId="0" applyFont="1" applyBorder="1" applyAlignment="1">
      <alignment horizontal="center" vertical="center" wrapText="1"/>
    </xf>
    <xf numFmtId="0" fontId="10" fillId="0" borderId="23" xfId="0" applyFont="1" applyBorder="1" applyAlignment="1">
      <alignment horizontal="center" vertical="center" wrapText="1"/>
    </xf>
    <xf numFmtId="0" fontId="8" fillId="0" borderId="24" xfId="0" applyFont="1" applyBorder="1" applyAlignment="1">
      <alignment horizontal="center" vertical="center"/>
    </xf>
    <xf numFmtId="179" fontId="8" fillId="0" borderId="25" xfId="0" applyNumberFormat="1" applyFont="1" applyBorder="1" applyAlignment="1">
      <alignment horizontal="center" vertical="center" wrapText="1"/>
    </xf>
    <xf numFmtId="0" fontId="3" fillId="0" borderId="0" xfId="0" applyFont="1" applyAlignment="1">
      <alignment vertical="center"/>
    </xf>
    <xf numFmtId="0" fontId="3" fillId="0" borderId="0" xfId="0" applyFont="1" applyAlignment="1">
      <alignment horizontal="center" vertical="center"/>
    </xf>
    <xf numFmtId="0" fontId="36" fillId="0" borderId="0" xfId="0" applyFont="1" applyAlignment="1">
      <alignment vertical="center"/>
    </xf>
    <xf numFmtId="0" fontId="37" fillId="0" borderId="0" xfId="0" applyFont="1"/>
    <xf numFmtId="0" fontId="37" fillId="0" borderId="0" xfId="0" applyFont="1" applyAlignment="1">
      <alignment horizontal="center"/>
    </xf>
    <xf numFmtId="0" fontId="34" fillId="0" borderId="26" xfId="0" applyFont="1" applyBorder="1" applyAlignment="1">
      <alignment horizontal="center" vertical="center" wrapText="1"/>
    </xf>
    <xf numFmtId="0" fontId="34" fillId="0" borderId="27" xfId="0" applyFont="1" applyBorder="1" applyAlignment="1">
      <alignment horizontal="center" vertical="center" wrapText="1"/>
    </xf>
    <xf numFmtId="0" fontId="10" fillId="0" borderId="28" xfId="0" applyFont="1" applyBorder="1" applyAlignment="1">
      <alignment horizontal="center" vertical="center" wrapText="1"/>
    </xf>
    <xf numFmtId="0" fontId="8" fillId="0" borderId="29" xfId="0" applyFont="1" applyBorder="1" applyAlignment="1">
      <alignment horizontal="center" vertical="center"/>
    </xf>
    <xf numFmtId="179" fontId="8" fillId="0" borderId="30" xfId="0" applyNumberFormat="1" applyFont="1" applyBorder="1" applyAlignment="1">
      <alignment horizontal="center" vertical="center" wrapText="1"/>
    </xf>
    <xf numFmtId="0" fontId="34" fillId="0" borderId="31" xfId="0" applyFont="1" applyBorder="1" applyAlignment="1">
      <alignment horizontal="center" vertical="center" wrapText="1"/>
    </xf>
    <xf numFmtId="0" fontId="10" fillId="0" borderId="32" xfId="0" applyFont="1" applyBorder="1" applyAlignment="1">
      <alignment horizontal="center" vertical="center" wrapText="1"/>
    </xf>
    <xf numFmtId="0" fontId="8" fillId="0" borderId="29" xfId="0" applyFont="1" applyBorder="1" applyAlignment="1">
      <alignment horizontal="center" vertical="center" wrapText="1"/>
    </xf>
    <xf numFmtId="179" fontId="8" fillId="0" borderId="33" xfId="0" applyNumberFormat="1" applyFont="1" applyBorder="1" applyAlignment="1">
      <alignment horizontal="center" vertical="center" wrapText="1"/>
    </xf>
    <xf numFmtId="0" fontId="39" fillId="0" borderId="0" xfId="0" applyFont="1" applyAlignment="1">
      <alignment vertical="center"/>
    </xf>
    <xf numFmtId="180" fontId="12" fillId="0" borderId="0" xfId="0" applyNumberFormat="1" applyFont="1" applyAlignment="1">
      <alignment vertical="center"/>
    </xf>
    <xf numFmtId="180" fontId="14" fillId="0" borderId="0" xfId="0" applyNumberFormat="1" applyFont="1" applyAlignment="1">
      <alignment vertical="center"/>
    </xf>
    <xf numFmtId="21" fontId="10" fillId="0" borderId="0" xfId="0" applyNumberFormat="1" applyFont="1" applyAlignment="1">
      <alignment vertical="center"/>
    </xf>
    <xf numFmtId="45" fontId="40" fillId="0" borderId="0" xfId="0" applyNumberFormat="1" applyFont="1" applyAlignment="1">
      <alignment horizontal="center" vertical="center"/>
    </xf>
    <xf numFmtId="182" fontId="40" fillId="0" borderId="0" xfId="0" applyNumberFormat="1" applyFont="1" applyAlignment="1">
      <alignment horizontal="center" vertical="center"/>
    </xf>
    <xf numFmtId="0" fontId="12" fillId="0" borderId="0" xfId="0" applyFont="1" applyAlignment="1">
      <alignment horizontal="center" vertical="center"/>
    </xf>
    <xf numFmtId="0" fontId="13" fillId="0" borderId="0" xfId="0" applyFont="1" applyAlignment="1">
      <alignment horizontal="center"/>
    </xf>
    <xf numFmtId="0" fontId="13" fillId="0" borderId="0" xfId="0" applyFont="1" applyAlignment="1">
      <alignment horizontal="center" vertical="center"/>
    </xf>
    <xf numFmtId="45" fontId="40" fillId="0" borderId="0" xfId="0" quotePrefix="1" applyNumberFormat="1" applyFont="1" applyAlignment="1">
      <alignment horizontal="center" vertical="center"/>
    </xf>
    <xf numFmtId="182" fontId="40" fillId="0" borderId="0" xfId="0" quotePrefix="1" applyNumberFormat="1" applyFont="1" applyAlignment="1">
      <alignment horizontal="center" vertical="center"/>
    </xf>
    <xf numFmtId="45" fontId="13" fillId="0" borderId="0" xfId="0" applyNumberFormat="1" applyFont="1" applyAlignment="1">
      <alignment horizontal="center" vertical="center" wrapText="1"/>
    </xf>
    <xf numFmtId="45" fontId="13" fillId="0" borderId="0" xfId="0" applyNumberFormat="1" applyFont="1" applyAlignment="1">
      <alignment horizontal="center" vertical="center"/>
    </xf>
    <xf numFmtId="21" fontId="25" fillId="0" borderId="0" xfId="0" applyNumberFormat="1" applyFont="1" applyAlignment="1">
      <alignment vertical="center"/>
    </xf>
    <xf numFmtId="0" fontId="48" fillId="4" borderId="36" xfId="0" applyFont="1" applyFill="1" applyBorder="1" applyAlignment="1">
      <alignment horizontal="center"/>
    </xf>
    <xf numFmtId="0" fontId="50" fillId="0" borderId="0" xfId="0" applyFont="1" applyAlignment="1">
      <alignment vertical="center"/>
    </xf>
    <xf numFmtId="0" fontId="0" fillId="0" borderId="2" xfId="0" applyBorder="1" applyAlignment="1">
      <alignment vertical="center"/>
    </xf>
    <xf numFmtId="0" fontId="12" fillId="0" borderId="0" xfId="0" applyFont="1" applyAlignment="1">
      <alignment horizontal="center"/>
    </xf>
    <xf numFmtId="0" fontId="11" fillId="0" borderId="0" xfId="0" applyFont="1" applyAlignment="1">
      <alignment horizontal="center"/>
    </xf>
    <xf numFmtId="0" fontId="12" fillId="0" borderId="0" xfId="0" applyFont="1" applyAlignment="1">
      <alignment horizontal="center" vertical="center" wrapText="1"/>
    </xf>
    <xf numFmtId="45" fontId="11" fillId="0" borderId="0" xfId="0" applyNumberFormat="1" applyFont="1" applyAlignment="1">
      <alignment horizontal="center" vertical="center" wrapText="1"/>
    </xf>
    <xf numFmtId="178" fontId="11" fillId="0" borderId="0" xfId="0" applyNumberFormat="1" applyFont="1" applyAlignment="1">
      <alignment horizontal="center" vertical="center" wrapText="1"/>
    </xf>
    <xf numFmtId="180" fontId="12" fillId="0" borderId="0" xfId="0" applyNumberFormat="1" applyFont="1" applyAlignment="1">
      <alignment horizontal="center" vertical="center" wrapText="1"/>
    </xf>
    <xf numFmtId="180" fontId="12" fillId="0" borderId="3" xfId="0" applyNumberFormat="1" applyFont="1" applyBorder="1" applyAlignment="1">
      <alignment horizontal="center" vertical="center" wrapText="1"/>
    </xf>
    <xf numFmtId="179" fontId="51" fillId="0" borderId="0" xfId="0" applyNumberFormat="1" applyFont="1" applyAlignment="1">
      <alignment horizontal="center" vertical="center" wrapText="1"/>
    </xf>
    <xf numFmtId="179" fontId="55" fillId="0" borderId="0" xfId="0" applyNumberFormat="1" applyFont="1" applyAlignment="1">
      <alignment vertical="center"/>
    </xf>
    <xf numFmtId="179" fontId="56" fillId="0" borderId="0" xfId="0" applyNumberFormat="1" applyFont="1" applyAlignment="1">
      <alignment horizontal="center"/>
    </xf>
    <xf numFmtId="179" fontId="55" fillId="0" borderId="0" xfId="0" applyNumberFormat="1" applyFont="1" applyAlignment="1">
      <alignment horizontal="center" vertical="center" wrapText="1"/>
    </xf>
    <xf numFmtId="21" fontId="55" fillId="0" borderId="0" xfId="0" applyNumberFormat="1" applyFont="1" applyAlignment="1">
      <alignment horizontal="center" vertical="center" wrapText="1"/>
    </xf>
    <xf numFmtId="179" fontId="57" fillId="0" borderId="0" xfId="0" applyNumberFormat="1" applyFont="1" applyAlignment="1">
      <alignment vertical="center"/>
    </xf>
    <xf numFmtId="21" fontId="55" fillId="0" borderId="0" xfId="0" applyNumberFormat="1" applyFont="1" applyAlignment="1">
      <alignment vertical="center"/>
    </xf>
    <xf numFmtId="182" fontId="55" fillId="0" borderId="0" xfId="0" applyNumberFormat="1" applyFont="1" applyAlignment="1">
      <alignment vertical="center"/>
    </xf>
    <xf numFmtId="21" fontId="56" fillId="0" borderId="0" xfId="0" applyNumberFormat="1" applyFont="1" applyAlignment="1">
      <alignment horizontal="center"/>
    </xf>
    <xf numFmtId="182" fontId="56" fillId="0" borderId="0" xfId="0" applyNumberFormat="1" applyFont="1" applyAlignment="1">
      <alignment horizontal="center"/>
    </xf>
    <xf numFmtId="182" fontId="55" fillId="0" borderId="0" xfId="0" applyNumberFormat="1" applyFont="1" applyAlignment="1">
      <alignment horizontal="center" vertical="center" wrapText="1"/>
    </xf>
    <xf numFmtId="21" fontId="57" fillId="0" borderId="0" xfId="0" applyNumberFormat="1" applyFont="1" applyAlignment="1">
      <alignment vertical="center"/>
    </xf>
    <xf numFmtId="182" fontId="57" fillId="0" borderId="0" xfId="0" applyNumberFormat="1" applyFont="1" applyAlignment="1">
      <alignment vertical="center"/>
    </xf>
    <xf numFmtId="179" fontId="51" fillId="0" borderId="0" xfId="0" applyNumberFormat="1" applyFont="1" applyAlignment="1">
      <alignment vertical="center"/>
    </xf>
    <xf numFmtId="179" fontId="58" fillId="0" borderId="0" xfId="0" applyNumberFormat="1" applyFont="1" applyAlignment="1">
      <alignment horizontal="center"/>
    </xf>
    <xf numFmtId="21" fontId="51" fillId="0" borderId="0" xfId="0" applyNumberFormat="1" applyFont="1" applyAlignment="1">
      <alignment horizontal="center" vertical="center" wrapText="1"/>
    </xf>
    <xf numFmtId="179" fontId="59" fillId="0" borderId="0" xfId="0" applyNumberFormat="1" applyFont="1" applyAlignment="1">
      <alignment vertical="center"/>
    </xf>
    <xf numFmtId="179" fontId="31" fillId="0" borderId="0" xfId="0" applyNumberFormat="1" applyFont="1" applyAlignment="1">
      <alignment vertical="center"/>
    </xf>
    <xf numFmtId="179" fontId="52" fillId="0" borderId="0" xfId="0" applyNumberFormat="1" applyFont="1" applyAlignment="1">
      <alignment horizontal="center"/>
    </xf>
    <xf numFmtId="179" fontId="31" fillId="0" borderId="0" xfId="0" applyNumberFormat="1" applyFont="1" applyAlignment="1">
      <alignment horizontal="center" vertical="center" wrapText="1"/>
    </xf>
    <xf numFmtId="21" fontId="31" fillId="0" borderId="0" xfId="0" applyNumberFormat="1" applyFont="1" applyAlignment="1">
      <alignment horizontal="center" vertical="center" wrapText="1"/>
    </xf>
    <xf numFmtId="179" fontId="60" fillId="0" borderId="0" xfId="0" applyNumberFormat="1" applyFont="1" applyAlignment="1">
      <alignment vertical="center"/>
    </xf>
    <xf numFmtId="21" fontId="31" fillId="0" borderId="0" xfId="0" applyNumberFormat="1" applyFont="1" applyAlignment="1">
      <alignment vertical="center"/>
    </xf>
    <xf numFmtId="182" fontId="31" fillId="0" borderId="0" xfId="0" applyNumberFormat="1" applyFont="1" applyAlignment="1">
      <alignment vertical="center"/>
    </xf>
    <xf numFmtId="21" fontId="52" fillId="0" borderId="0" xfId="0" applyNumberFormat="1" applyFont="1" applyAlignment="1">
      <alignment horizontal="center"/>
    </xf>
    <xf numFmtId="182" fontId="52" fillId="0" borderId="0" xfId="0" applyNumberFormat="1" applyFont="1" applyAlignment="1">
      <alignment horizontal="center"/>
    </xf>
    <xf numFmtId="182" fontId="31" fillId="0" borderId="0" xfId="0" applyNumberFormat="1" applyFont="1" applyAlignment="1">
      <alignment horizontal="center" vertical="center" wrapText="1"/>
    </xf>
    <xf numFmtId="21" fontId="60" fillId="0" borderId="0" xfId="0" applyNumberFormat="1" applyFont="1" applyAlignment="1">
      <alignment vertical="center"/>
    </xf>
    <xf numFmtId="182" fontId="60" fillId="0" borderId="0" xfId="0" applyNumberFormat="1" applyFont="1" applyAlignment="1">
      <alignment vertical="center"/>
    </xf>
    <xf numFmtId="0" fontId="64" fillId="0" borderId="0" xfId="0" applyFont="1" applyAlignment="1">
      <alignment vertical="center"/>
    </xf>
    <xf numFmtId="0" fontId="64" fillId="0" borderId="0" xfId="0" applyFont="1" applyAlignment="1">
      <alignment horizontal="center" vertical="center"/>
    </xf>
    <xf numFmtId="0" fontId="65" fillId="0" borderId="0" xfId="0" applyFont="1" applyAlignment="1">
      <alignment vertical="center"/>
    </xf>
    <xf numFmtId="0" fontId="64" fillId="0" borderId="9" xfId="0" applyFont="1" applyBorder="1" applyAlignment="1">
      <alignment horizontal="center" vertical="center"/>
    </xf>
    <xf numFmtId="0" fontId="64" fillId="0" borderId="3" xfId="0" applyFont="1" applyBorder="1" applyAlignment="1">
      <alignment vertical="center"/>
    </xf>
    <xf numFmtId="0" fontId="69" fillId="5" borderId="2" xfId="0" applyFont="1" applyFill="1" applyBorder="1" applyAlignment="1">
      <alignment vertical="center"/>
    </xf>
    <xf numFmtId="0" fontId="64" fillId="5" borderId="0" xfId="0" applyFont="1" applyFill="1" applyAlignment="1">
      <alignment vertical="center"/>
    </xf>
    <xf numFmtId="0" fontId="64" fillId="0" borderId="4" xfId="0" applyFont="1" applyBorder="1" applyAlignment="1">
      <alignment vertical="center"/>
    </xf>
    <xf numFmtId="0" fontId="64" fillId="0" borderId="4" xfId="0" quotePrefix="1" applyFont="1" applyBorder="1" applyAlignment="1">
      <alignment vertical="center"/>
    </xf>
    <xf numFmtId="0" fontId="67" fillId="4" borderId="2" xfId="0" applyFont="1" applyFill="1" applyBorder="1" applyAlignment="1">
      <alignment vertical="center"/>
    </xf>
    <xf numFmtId="0" fontId="68" fillId="4" borderId="0" xfId="0" applyFont="1" applyFill="1" applyAlignment="1">
      <alignment vertical="center"/>
    </xf>
    <xf numFmtId="0" fontId="71" fillId="4" borderId="0" xfId="0" applyFont="1" applyFill="1" applyAlignment="1">
      <alignment vertical="center"/>
    </xf>
    <xf numFmtId="0" fontId="64" fillId="4" borderId="0" xfId="0" applyFont="1" applyFill="1" applyAlignment="1">
      <alignment vertical="center"/>
    </xf>
    <xf numFmtId="0" fontId="64" fillId="0" borderId="2" xfId="0" applyFont="1" applyBorder="1" applyAlignment="1">
      <alignment horizontal="right" vertical="center"/>
    </xf>
    <xf numFmtId="0" fontId="61" fillId="0" borderId="0" xfId="0" applyFont="1" applyAlignment="1">
      <alignment vertical="center"/>
    </xf>
    <xf numFmtId="0" fontId="72" fillId="4" borderId="0" xfId="0" applyFont="1" applyFill="1" applyAlignment="1">
      <alignment vertical="center"/>
    </xf>
    <xf numFmtId="0" fontId="64" fillId="4" borderId="3" xfId="0" applyFont="1" applyFill="1" applyBorder="1" applyAlignment="1">
      <alignment vertical="center"/>
    </xf>
    <xf numFmtId="0" fontId="61" fillId="0" borderId="2" xfId="0" applyFont="1" applyBorder="1" applyAlignment="1">
      <alignment vertical="center"/>
    </xf>
    <xf numFmtId="0" fontId="68" fillId="4" borderId="2" xfId="0" applyFont="1" applyFill="1" applyBorder="1" applyAlignment="1">
      <alignment vertical="center"/>
    </xf>
    <xf numFmtId="0" fontId="69" fillId="0" borderId="0" xfId="0" applyFont="1" applyAlignment="1">
      <alignment vertical="center"/>
    </xf>
    <xf numFmtId="0" fontId="69" fillId="0" borderId="3" xfId="0" applyFont="1" applyBorder="1" applyAlignment="1">
      <alignment vertical="center"/>
    </xf>
    <xf numFmtId="0" fontId="73" fillId="0" borderId="2" xfId="0" applyFont="1" applyBorder="1" applyAlignment="1">
      <alignment vertical="center"/>
    </xf>
    <xf numFmtId="0" fontId="73" fillId="0" borderId="0" xfId="0" applyFont="1" applyAlignment="1">
      <alignment vertical="center"/>
    </xf>
    <xf numFmtId="0" fontId="67" fillId="0" borderId="0" xfId="0" applyFont="1" applyAlignment="1">
      <alignment vertical="center"/>
    </xf>
    <xf numFmtId="0" fontId="67" fillId="4" borderId="0" xfId="0" applyFont="1" applyFill="1" applyAlignment="1">
      <alignment vertical="center"/>
    </xf>
    <xf numFmtId="0" fontId="69" fillId="4" borderId="0" xfId="0" applyFont="1" applyFill="1" applyAlignment="1">
      <alignment vertical="center"/>
    </xf>
    <xf numFmtId="0" fontId="69" fillId="4" borderId="3" xfId="0" applyFont="1" applyFill="1" applyBorder="1" applyAlignment="1">
      <alignment vertical="center"/>
    </xf>
    <xf numFmtId="0" fontId="64" fillId="0" borderId="8" xfId="0" applyFont="1" applyBorder="1" applyAlignment="1">
      <alignment horizontal="center" vertical="center" wrapText="1"/>
    </xf>
    <xf numFmtId="0" fontId="64" fillId="0" borderId="3" xfId="0" applyFont="1" applyBorder="1" applyAlignment="1">
      <alignment horizontal="center" vertical="center"/>
    </xf>
    <xf numFmtId="0" fontId="61" fillId="0" borderId="6" xfId="0" applyFont="1" applyBorder="1" applyAlignment="1">
      <alignment vertical="center"/>
    </xf>
    <xf numFmtId="0" fontId="64" fillId="0" borderId="5" xfId="0" applyFont="1" applyBorder="1" applyAlignment="1">
      <alignment vertical="center"/>
    </xf>
    <xf numFmtId="20" fontId="61" fillId="0" borderId="7" xfId="0" quotePrefix="1" applyNumberFormat="1" applyFont="1" applyBorder="1" applyAlignment="1">
      <alignment horizontal="center" vertical="center" wrapText="1"/>
    </xf>
    <xf numFmtId="0" fontId="63" fillId="0" borderId="0" xfId="0" applyFont="1" applyAlignment="1">
      <alignment horizontal="left" vertical="top"/>
    </xf>
    <xf numFmtId="0" fontId="63" fillId="0" borderId="0" xfId="0" applyFont="1" applyAlignment="1">
      <alignment vertical="top"/>
    </xf>
    <xf numFmtId="20" fontId="61" fillId="0" borderId="2" xfId="0" quotePrefix="1" applyNumberFormat="1" applyFont="1" applyBorder="1" applyAlignment="1">
      <alignment horizontal="left" vertical="center"/>
    </xf>
    <xf numFmtId="0" fontId="61" fillId="0" borderId="6" xfId="0" applyFont="1" applyBorder="1" applyAlignment="1">
      <alignment horizontal="left" vertical="center"/>
    </xf>
    <xf numFmtId="0" fontId="61" fillId="0" borderId="37" xfId="0" applyFont="1" applyBorder="1" applyAlignment="1">
      <alignment horizontal="center" vertical="center"/>
    </xf>
    <xf numFmtId="0" fontId="61" fillId="0" borderId="38" xfId="0" applyFont="1" applyBorder="1" applyAlignment="1">
      <alignment horizontal="center" vertical="center"/>
    </xf>
    <xf numFmtId="0" fontId="62" fillId="0" borderId="3" xfId="0" applyFont="1" applyBorder="1" applyAlignment="1">
      <alignment horizontal="center" vertical="center" wrapText="1"/>
    </xf>
    <xf numFmtId="0" fontId="61" fillId="0" borderId="2" xfId="0" applyFont="1" applyBorder="1" applyAlignment="1">
      <alignment horizontal="left" vertical="center"/>
    </xf>
    <xf numFmtId="179" fontId="11" fillId="0" borderId="0" xfId="0" applyNumberFormat="1" applyFont="1" applyAlignment="1">
      <alignment horizontal="center"/>
    </xf>
    <xf numFmtId="179" fontId="12" fillId="0" borderId="2" xfId="0" applyNumberFormat="1" applyFont="1" applyBorder="1" applyAlignment="1">
      <alignment horizontal="center" vertical="center" wrapText="1"/>
    </xf>
    <xf numFmtId="179" fontId="12" fillId="0" borderId="0" xfId="0" applyNumberFormat="1" applyFont="1" applyAlignment="1">
      <alignment horizontal="center" vertical="center" wrapText="1"/>
    </xf>
    <xf numFmtId="179" fontId="42" fillId="0" borderId="2" xfId="0" applyNumberFormat="1" applyFont="1" applyBorder="1" applyAlignment="1">
      <alignment horizontal="center" vertical="center" wrapText="1"/>
    </xf>
    <xf numFmtId="179" fontId="12" fillId="0" borderId="0" xfId="0" applyNumberFormat="1" applyFont="1" applyAlignment="1">
      <alignment horizontal="center" vertical="center"/>
    </xf>
    <xf numFmtId="179" fontId="14" fillId="0" borderId="0" xfId="0" applyNumberFormat="1" applyFont="1" applyAlignment="1">
      <alignment horizontal="center" vertical="center"/>
    </xf>
    <xf numFmtId="179" fontId="42" fillId="0" borderId="0" xfId="0" applyNumberFormat="1" applyFont="1" applyAlignment="1">
      <alignment horizontal="center" vertical="center" wrapText="1"/>
    </xf>
    <xf numFmtId="21" fontId="13" fillId="0" borderId="0" xfId="0" applyNumberFormat="1" applyFont="1" applyAlignment="1">
      <alignment horizontal="center" vertical="center"/>
    </xf>
    <xf numFmtId="0" fontId="64" fillId="0" borderId="0" xfId="0" applyFont="1"/>
    <xf numFmtId="0" fontId="76" fillId="6" borderId="40" xfId="0" applyFont="1" applyFill="1" applyBorder="1" applyAlignment="1">
      <alignment horizontal="center" vertical="center"/>
    </xf>
    <xf numFmtId="0" fontId="76" fillId="0" borderId="7" xfId="0" applyFont="1" applyBorder="1" applyAlignment="1">
      <alignment horizontal="center" vertical="center"/>
    </xf>
    <xf numFmtId="0" fontId="61" fillId="6" borderId="40" xfId="0" applyFont="1" applyFill="1" applyBorder="1" applyAlignment="1">
      <alignment horizontal="center" vertical="center"/>
    </xf>
    <xf numFmtId="0" fontId="77" fillId="0" borderId="0" xfId="0" applyFont="1" applyAlignment="1">
      <alignment horizontal="left"/>
    </xf>
    <xf numFmtId="0" fontId="77" fillId="0" borderId="0" xfId="0" applyFont="1"/>
    <xf numFmtId="0" fontId="61" fillId="0" borderId="7" xfId="0" applyFont="1" applyBorder="1" applyAlignment="1">
      <alignment horizontal="center" vertical="center"/>
    </xf>
    <xf numFmtId="0" fontId="61" fillId="0" borderId="7" xfId="0" applyFont="1" applyBorder="1" applyAlignment="1">
      <alignment vertical="center"/>
    </xf>
    <xf numFmtId="0" fontId="66" fillId="0" borderId="38" xfId="0" applyFont="1" applyBorder="1" applyAlignment="1">
      <alignment horizontal="center" vertical="center" wrapText="1"/>
    </xf>
    <xf numFmtId="0" fontId="64" fillId="0" borderId="0" xfId="0" applyFont="1" applyAlignment="1">
      <alignment horizontal="center"/>
    </xf>
    <xf numFmtId="180" fontId="12" fillId="0" borderId="50" xfId="0" applyNumberFormat="1" applyFont="1" applyBorder="1" applyAlignment="1">
      <alignment horizontal="center" vertical="center" wrapText="1"/>
    </xf>
    <xf numFmtId="0" fontId="102" fillId="4" borderId="0" xfId="0" applyFont="1" applyFill="1" applyAlignment="1">
      <alignment vertical="center"/>
    </xf>
    <xf numFmtId="0" fontId="67" fillId="4" borderId="3" xfId="0" applyFont="1" applyFill="1" applyBorder="1" applyAlignment="1">
      <alignment vertical="center"/>
    </xf>
    <xf numFmtId="0" fontId="61" fillId="0" borderId="39" xfId="0" applyFont="1" applyBorder="1" applyAlignment="1">
      <alignment horizontal="center" vertical="center" wrapText="1"/>
    </xf>
    <xf numFmtId="0" fontId="0" fillId="4" borderId="0" xfId="0" applyFill="1" applyAlignment="1">
      <alignment vertical="center"/>
    </xf>
    <xf numFmtId="0" fontId="103" fillId="0" borderId="0" xfId="0" applyFont="1"/>
    <xf numFmtId="0" fontId="104" fillId="0" borderId="0" xfId="0" applyFont="1"/>
    <xf numFmtId="0" fontId="109" fillId="0" borderId="0" xfId="0" applyFont="1" applyAlignment="1">
      <alignment vertical="center"/>
    </xf>
    <xf numFmtId="0" fontId="109" fillId="0" borderId="0" xfId="0" applyFont="1" applyAlignment="1">
      <alignment horizontal="center"/>
    </xf>
    <xf numFmtId="0" fontId="9" fillId="0" borderId="0" xfId="0" applyFont="1" applyAlignment="1">
      <alignment vertical="center"/>
    </xf>
    <xf numFmtId="0" fontId="98" fillId="0" borderId="9" xfId="0" applyFont="1" applyBorder="1" applyAlignment="1">
      <alignment horizontal="center" vertical="center"/>
    </xf>
    <xf numFmtId="0" fontId="118" fillId="0" borderId="0" xfId="0" applyFont="1"/>
    <xf numFmtId="0" fontId="79" fillId="0" borderId="0" xfId="0" applyFont="1" applyAlignment="1">
      <alignment vertical="center" wrapText="1" shrinkToFit="1"/>
    </xf>
    <xf numFmtId="0" fontId="120" fillId="0" borderId="0" xfId="0" applyFont="1"/>
    <xf numFmtId="0" fontId="124" fillId="0" borderId="51" xfId="0" applyFont="1" applyBorder="1" applyAlignment="1">
      <alignment horizontal="center" vertical="center"/>
    </xf>
    <xf numFmtId="0" fontId="124" fillId="0" borderId="52" xfId="0" applyFont="1" applyBorder="1" applyAlignment="1">
      <alignment horizontal="center" vertical="center"/>
    </xf>
    <xf numFmtId="0" fontId="124" fillId="0" borderId="54" xfId="0" applyFont="1" applyBorder="1" applyAlignment="1">
      <alignment horizontal="center" vertical="center"/>
    </xf>
    <xf numFmtId="0" fontId="124" fillId="0" borderId="53" xfId="0" applyFont="1" applyBorder="1" applyAlignment="1">
      <alignment horizontal="center" vertical="center"/>
    </xf>
    <xf numFmtId="0" fontId="64" fillId="0" borderId="7" xfId="0" applyFont="1" applyBorder="1" applyAlignment="1">
      <alignment horizontal="center" vertical="center" wrapText="1"/>
    </xf>
    <xf numFmtId="0" fontId="64" fillId="0" borderId="55" xfId="0" applyFont="1" applyBorder="1" applyAlignment="1">
      <alignment horizontal="center" vertical="center" wrapText="1"/>
    </xf>
    <xf numFmtId="0" fontId="64" fillId="0" borderId="56" xfId="0" applyFont="1" applyBorder="1" applyAlignment="1">
      <alignment horizontal="center" vertical="center" wrapText="1"/>
    </xf>
    <xf numFmtId="0" fontId="64" fillId="0" borderId="40" xfId="0" applyFont="1" applyBorder="1" applyAlignment="1">
      <alignment horizontal="center" vertical="center"/>
    </xf>
    <xf numFmtId="0" fontId="125" fillId="0" borderId="0" xfId="0" applyFont="1"/>
    <xf numFmtId="0" fontId="126" fillId="0" borderId="0" xfId="0" applyFont="1"/>
    <xf numFmtId="0" fontId="64" fillId="0" borderId="58" xfId="0" applyFont="1" applyBorder="1" applyAlignment="1">
      <alignment horizontal="center" vertical="center" wrapText="1"/>
    </xf>
    <xf numFmtId="0" fontId="124" fillId="0" borderId="59" xfId="0" applyFont="1" applyBorder="1" applyAlignment="1">
      <alignment horizontal="center" vertical="center"/>
    </xf>
    <xf numFmtId="0" fontId="124" fillId="0" borderId="57" xfId="0" applyFont="1" applyBorder="1" applyAlignment="1">
      <alignment horizontal="center" vertical="center"/>
    </xf>
    <xf numFmtId="0" fontId="125" fillId="0" borderId="0" xfId="0" applyFont="1" applyAlignment="1">
      <alignment horizontal="center"/>
    </xf>
    <xf numFmtId="0" fontId="12" fillId="0" borderId="0" xfId="0" quotePrefix="1" applyFont="1" applyAlignment="1">
      <alignment horizontal="right"/>
    </xf>
    <xf numFmtId="0" fontId="132" fillId="0" borderId="0" xfId="0" applyFont="1" applyAlignment="1">
      <alignment vertical="center"/>
    </xf>
    <xf numFmtId="0" fontId="27" fillId="30" borderId="0" xfId="0" applyFont="1" applyFill="1"/>
    <xf numFmtId="0" fontId="12" fillId="30" borderId="0" xfId="0" applyFont="1" applyFill="1"/>
    <xf numFmtId="0" fontId="22" fillId="30" borderId="10" xfId="0" applyFont="1" applyFill="1" applyBorder="1"/>
    <xf numFmtId="0" fontId="28" fillId="30" borderId="11" xfId="0" applyFont="1" applyFill="1" applyBorder="1"/>
    <xf numFmtId="0" fontId="28" fillId="30" borderId="12" xfId="0" applyFont="1" applyFill="1" applyBorder="1"/>
    <xf numFmtId="21" fontId="12" fillId="30" borderId="0" xfId="0" applyNumberFormat="1" applyFont="1" applyFill="1"/>
    <xf numFmtId="0" fontId="133" fillId="30" borderId="0" xfId="0" applyFont="1" applyFill="1"/>
    <xf numFmtId="0" fontId="23" fillId="30" borderId="0" xfId="0" applyFont="1" applyFill="1"/>
    <xf numFmtId="0" fontId="25" fillId="30" borderId="0" xfId="0" applyFont="1" applyFill="1"/>
    <xf numFmtId="0" fontId="0" fillId="30" borderId="0" xfId="0" applyFill="1"/>
    <xf numFmtId="0" fontId="15" fillId="30" borderId="0" xfId="0" applyFont="1" applyFill="1"/>
    <xf numFmtId="0" fontId="8" fillId="30" borderId="0" xfId="0" applyFont="1" applyFill="1" applyAlignment="1">
      <alignment vertical="center"/>
    </xf>
    <xf numFmtId="0" fontId="21" fillId="30" borderId="13" xfId="0" applyFont="1" applyFill="1" applyBorder="1" applyAlignment="1">
      <alignment vertical="center"/>
    </xf>
    <xf numFmtId="0" fontId="8" fillId="30" borderId="14" xfId="0" applyFont="1" applyFill="1" applyBorder="1" applyAlignment="1">
      <alignment vertical="center"/>
    </xf>
    <xf numFmtId="0" fontId="8" fillId="30" borderId="15" xfId="0" applyFont="1" applyFill="1" applyBorder="1" applyAlignment="1">
      <alignment vertical="center"/>
    </xf>
    <xf numFmtId="0" fontId="21" fillId="30" borderId="16" xfId="0" applyFont="1" applyFill="1" applyBorder="1" applyAlignment="1">
      <alignment vertical="center"/>
    </xf>
    <xf numFmtId="0" fontId="113" fillId="30" borderId="0" xfId="0" applyFont="1" applyFill="1" applyAlignment="1">
      <alignment vertical="top"/>
    </xf>
    <xf numFmtId="0" fontId="8" fillId="30" borderId="17" xfId="0" applyFont="1" applyFill="1" applyBorder="1" applyAlignment="1">
      <alignment vertical="center"/>
    </xf>
    <xf numFmtId="0" fontId="19" fillId="30" borderId="0" xfId="0" applyFont="1" applyFill="1" applyAlignment="1">
      <alignment vertical="center"/>
    </xf>
    <xf numFmtId="0" fontId="10" fillId="30" borderId="0" xfId="0" applyFont="1" applyFill="1"/>
    <xf numFmtId="0" fontId="54" fillId="30" borderId="16" xfId="0" applyFont="1" applyFill="1" applyBorder="1"/>
    <xf numFmtId="0" fontId="10" fillId="30" borderId="17" xfId="0" applyFont="1" applyFill="1" applyBorder="1"/>
    <xf numFmtId="0" fontId="20" fillId="30" borderId="0" xfId="0" applyFont="1" applyFill="1" applyAlignment="1">
      <alignment vertical="top"/>
    </xf>
    <xf numFmtId="0" fontId="20" fillId="30" borderId="0" xfId="0" applyFont="1" applyFill="1"/>
    <xf numFmtId="0" fontId="22" fillId="30" borderId="0" xfId="0" applyFont="1" applyFill="1"/>
    <xf numFmtId="0" fontId="54" fillId="30" borderId="18" xfId="0" applyFont="1" applyFill="1" applyBorder="1" applyAlignment="1">
      <alignment vertical="top"/>
    </xf>
    <xf numFmtId="0" fontId="0" fillId="30" borderId="19" xfId="0" applyFill="1" applyBorder="1"/>
    <xf numFmtId="0" fontId="0" fillId="30" borderId="20" xfId="0" applyFill="1" applyBorder="1"/>
    <xf numFmtId="0" fontId="16" fillId="30" borderId="0" xfId="0" applyFont="1" applyFill="1" applyAlignment="1">
      <alignment vertical="top"/>
    </xf>
    <xf numFmtId="0" fontId="17" fillId="30" borderId="0" xfId="0" applyFont="1" applyFill="1"/>
    <xf numFmtId="0" fontId="54" fillId="30" borderId="0" xfId="0" applyFont="1" applyFill="1" applyAlignment="1">
      <alignment vertical="top"/>
    </xf>
    <xf numFmtId="0" fontId="26" fillId="30" borderId="0" xfId="0" applyFont="1" applyFill="1"/>
    <xf numFmtId="0" fontId="18" fillId="30" borderId="0" xfId="0" applyFont="1" applyFill="1"/>
    <xf numFmtId="21" fontId="0" fillId="30" borderId="0" xfId="0" applyNumberFormat="1" applyFill="1"/>
    <xf numFmtId="0" fontId="32" fillId="30" borderId="0" xfId="0" applyFont="1" applyFill="1"/>
    <xf numFmtId="0" fontId="27" fillId="30" borderId="0" xfId="0" applyFont="1" applyFill="1" applyAlignment="1">
      <alignment vertical="center"/>
    </xf>
    <xf numFmtId="0" fontId="9" fillId="30" borderId="0" xfId="0" applyFont="1" applyFill="1"/>
    <xf numFmtId="0" fontId="25" fillId="30" borderId="0" xfId="0" applyFont="1" applyFill="1" applyAlignment="1">
      <alignment horizontal="left" vertical="center"/>
    </xf>
    <xf numFmtId="0" fontId="45" fillId="30" borderId="0" xfId="0" applyFont="1" applyFill="1" applyAlignment="1">
      <alignment horizontal="left" vertical="center"/>
    </xf>
    <xf numFmtId="0" fontId="0" fillId="30" borderId="0" xfId="0" applyFill="1" applyAlignment="1">
      <alignment vertical="center"/>
    </xf>
    <xf numFmtId="0" fontId="44" fillId="30" borderId="0" xfId="0" applyFont="1" applyFill="1" applyAlignment="1">
      <alignment horizontal="center" vertical="center"/>
    </xf>
    <xf numFmtId="0" fontId="12" fillId="30" borderId="0" xfId="0" applyFont="1" applyFill="1" applyAlignment="1">
      <alignment vertical="top"/>
    </xf>
    <xf numFmtId="0" fontId="25" fillId="30" borderId="0" xfId="0" applyFont="1" applyFill="1" applyAlignment="1">
      <alignment vertical="top"/>
    </xf>
    <xf numFmtId="0" fontId="12" fillId="30" borderId="0" xfId="0" applyFont="1" applyFill="1" applyAlignment="1">
      <alignment vertical="top" wrapText="1"/>
    </xf>
    <xf numFmtId="0" fontId="12" fillId="30" borderId="0" xfId="0" applyFont="1" applyFill="1" applyAlignment="1">
      <alignment vertical="center" wrapText="1"/>
    </xf>
    <xf numFmtId="0" fontId="12" fillId="30" borderId="0" xfId="0" applyFont="1" applyFill="1" applyAlignment="1">
      <alignment wrapText="1"/>
    </xf>
    <xf numFmtId="0" fontId="100" fillId="30" borderId="0" xfId="0" applyFont="1" applyFill="1"/>
    <xf numFmtId="0" fontId="13" fillId="30" borderId="0" xfId="0" applyFont="1" applyFill="1" applyAlignment="1">
      <alignment wrapText="1"/>
    </xf>
    <xf numFmtId="0" fontId="13" fillId="30" borderId="0" xfId="0" applyFont="1" applyFill="1" applyAlignment="1">
      <alignment vertical="top"/>
    </xf>
    <xf numFmtId="0" fontId="24" fillId="30" borderId="0" xfId="0" applyFont="1" applyFill="1" applyAlignment="1">
      <alignment vertical="top"/>
    </xf>
    <xf numFmtId="0" fontId="24" fillId="30" borderId="0" xfId="0" applyFont="1" applyFill="1"/>
    <xf numFmtId="0" fontId="123" fillId="30" borderId="0" xfId="0" applyFont="1" applyFill="1"/>
    <xf numFmtId="0" fontId="137" fillId="0" borderId="0" xfId="147"/>
    <xf numFmtId="0" fontId="61" fillId="0" borderId="62" xfId="0" applyFont="1" applyBorder="1" applyAlignment="1">
      <alignment horizontal="center" vertical="center"/>
    </xf>
    <xf numFmtId="0" fontId="64" fillId="0" borderId="62" xfId="0" applyFont="1" applyBorder="1" applyAlignment="1">
      <alignment vertical="center"/>
    </xf>
    <xf numFmtId="0" fontId="64" fillId="4" borderId="62" xfId="0" applyFont="1" applyFill="1" applyBorder="1" applyAlignment="1">
      <alignment vertical="center"/>
    </xf>
    <xf numFmtId="0" fontId="66" fillId="0" borderId="62" xfId="0" applyFont="1" applyBorder="1" applyAlignment="1">
      <alignment vertical="center"/>
    </xf>
    <xf numFmtId="0" fontId="68" fillId="4" borderId="62" xfId="0" applyFont="1" applyFill="1" applyBorder="1" applyAlignment="1">
      <alignment vertical="center"/>
    </xf>
    <xf numFmtId="0" fontId="64" fillId="0" borderId="2" xfId="0" applyFont="1" applyBorder="1" applyAlignment="1">
      <alignment vertical="center"/>
    </xf>
    <xf numFmtId="0" fontId="138" fillId="0" borderId="0" xfId="0" applyFont="1"/>
    <xf numFmtId="0" fontId="138" fillId="0" borderId="0" xfId="0" applyFont="1" applyAlignment="1">
      <alignment vertical="center"/>
    </xf>
    <xf numFmtId="0" fontId="137" fillId="0" borderId="0" xfId="148"/>
    <xf numFmtId="0" fontId="139" fillId="0" borderId="0" xfId="0" applyFont="1"/>
    <xf numFmtId="0" fontId="12" fillId="0" borderId="63" xfId="0" applyFont="1" applyBorder="1" applyAlignment="1">
      <alignment horizontal="center" vertical="center" wrapText="1"/>
    </xf>
    <xf numFmtId="0" fontId="12" fillId="0" borderId="64" xfId="0" applyFont="1" applyBorder="1" applyAlignment="1">
      <alignment horizontal="center" vertical="center" wrapText="1"/>
    </xf>
    <xf numFmtId="179" fontId="11" fillId="0" borderId="63" xfId="0" applyNumberFormat="1" applyFont="1" applyBorder="1" applyAlignment="1">
      <alignment horizontal="center" vertical="center"/>
    </xf>
    <xf numFmtId="0" fontId="31" fillId="0" borderId="65" xfId="0" applyFont="1" applyBorder="1" applyAlignment="1">
      <alignment horizontal="center" vertical="center"/>
    </xf>
    <xf numFmtId="179" fontId="12" fillId="0" borderId="66" xfId="0" applyNumberFormat="1" applyFont="1" applyBorder="1" applyAlignment="1">
      <alignment horizontal="center" vertical="center" wrapText="1"/>
    </xf>
    <xf numFmtId="183" fontId="12" fillId="0" borderId="67" xfId="0" applyNumberFormat="1" applyFont="1" applyBorder="1" applyAlignment="1">
      <alignment horizontal="center" vertical="center" wrapText="1"/>
    </xf>
    <xf numFmtId="183" fontId="12" fillId="0" borderId="68" xfId="0" applyNumberFormat="1" applyFont="1" applyBorder="1" applyAlignment="1">
      <alignment horizontal="center" vertical="center" wrapText="1"/>
    </xf>
    <xf numFmtId="180" fontId="12" fillId="0" borderId="68" xfId="0" applyNumberFormat="1" applyFont="1" applyBorder="1" applyAlignment="1">
      <alignment horizontal="center" vertical="center" wrapText="1"/>
    </xf>
    <xf numFmtId="45" fontId="40" fillId="0" borderId="66" xfId="0" quotePrefix="1" applyNumberFormat="1" applyFont="1" applyBorder="1" applyAlignment="1">
      <alignment horizontal="center" vertical="center" wrapText="1"/>
    </xf>
    <xf numFmtId="182" fontId="40" fillId="0" borderId="66" xfId="0" quotePrefix="1" applyNumberFormat="1" applyFont="1" applyBorder="1" applyAlignment="1">
      <alignment horizontal="center" vertical="center" wrapText="1"/>
    </xf>
    <xf numFmtId="45" fontId="41" fillId="0" borderId="66" xfId="0" applyNumberFormat="1" applyFont="1" applyBorder="1" applyAlignment="1">
      <alignment horizontal="center" vertical="center"/>
    </xf>
    <xf numFmtId="45" fontId="13" fillId="0" borderId="67" xfId="0" applyNumberFormat="1" applyFont="1" applyBorder="1" applyAlignment="1">
      <alignment horizontal="center" vertical="center"/>
    </xf>
    <xf numFmtId="45" fontId="13" fillId="0" borderId="66" xfId="0" applyNumberFormat="1" applyFont="1" applyBorder="1" applyAlignment="1">
      <alignment horizontal="center" vertical="center"/>
    </xf>
    <xf numFmtId="0" fontId="8" fillId="0" borderId="66" xfId="0" applyFont="1" applyBorder="1" applyAlignment="1">
      <alignment horizontal="center" vertical="center" wrapText="1"/>
    </xf>
    <xf numFmtId="0" fontId="8" fillId="0" borderId="6" xfId="0" applyFont="1" applyBorder="1" applyAlignment="1">
      <alignment horizontal="center" vertical="center" wrapText="1"/>
    </xf>
    <xf numFmtId="0" fontId="8" fillId="0" borderId="5" xfId="0" applyFont="1" applyBorder="1" applyAlignment="1">
      <alignment horizontal="center" vertical="center" wrapText="1"/>
    </xf>
    <xf numFmtId="0" fontId="8" fillId="0" borderId="5" xfId="0" applyFont="1" applyBorder="1" applyAlignment="1">
      <alignment horizontal="center" vertical="center"/>
    </xf>
    <xf numFmtId="21" fontId="8" fillId="0" borderId="5" xfId="0" applyNumberFormat="1" applyFont="1" applyBorder="1" applyAlignment="1">
      <alignment horizontal="center" vertical="center"/>
    </xf>
    <xf numFmtId="45" fontId="8" fillId="0" borderId="5" xfId="0" applyNumberFormat="1" applyFont="1" applyBorder="1" applyAlignment="1">
      <alignment horizontal="center" vertical="center"/>
    </xf>
    <xf numFmtId="179" fontId="8" fillId="0" borderId="5" xfId="0" applyNumberFormat="1" applyFont="1" applyBorder="1" applyAlignment="1">
      <alignment horizontal="center" vertical="center" wrapText="1"/>
    </xf>
    <xf numFmtId="179" fontId="11" fillId="0" borderId="66" xfId="0" applyNumberFormat="1" applyFont="1" applyBorder="1" applyAlignment="1">
      <alignment horizontal="center" vertical="center" wrapText="1"/>
    </xf>
    <xf numFmtId="45" fontId="40" fillId="0" borderId="66" xfId="0" applyNumberFormat="1" applyFont="1" applyBorder="1" applyAlignment="1">
      <alignment horizontal="center" vertical="center" wrapText="1"/>
    </xf>
    <xf numFmtId="182" fontId="40" fillId="0" borderId="66" xfId="0" applyNumberFormat="1" applyFont="1" applyBorder="1" applyAlignment="1">
      <alignment horizontal="center" vertical="center" wrapText="1"/>
    </xf>
    <xf numFmtId="45" fontId="13" fillId="0" borderId="66" xfId="0" applyNumberFormat="1" applyFont="1" applyBorder="1" applyAlignment="1">
      <alignment horizontal="center" vertical="center" wrapText="1"/>
    </xf>
    <xf numFmtId="45" fontId="40" fillId="0" borderId="66" xfId="0" applyNumberFormat="1" applyFont="1" applyBorder="1" applyAlignment="1">
      <alignment horizontal="center" vertical="center"/>
    </xf>
    <xf numFmtId="182" fontId="40" fillId="0" borderId="66" xfId="0" applyNumberFormat="1" applyFont="1" applyBorder="1" applyAlignment="1">
      <alignment horizontal="center" vertical="center"/>
    </xf>
    <xf numFmtId="46" fontId="8" fillId="0" borderId="5" xfId="0" applyNumberFormat="1" applyFont="1" applyBorder="1" applyAlignment="1">
      <alignment horizontal="center" vertical="center" wrapText="1"/>
    </xf>
    <xf numFmtId="49" fontId="8" fillId="0" borderId="5" xfId="0" applyNumberFormat="1" applyFont="1" applyBorder="1" applyAlignment="1">
      <alignment horizontal="center" vertical="center" wrapText="1"/>
    </xf>
    <xf numFmtId="45" fontId="8" fillId="0" borderId="5" xfId="0" applyNumberFormat="1" applyFont="1" applyBorder="1" applyAlignment="1">
      <alignment horizontal="center" vertical="center" wrapText="1"/>
    </xf>
    <xf numFmtId="180" fontId="31" fillId="0" borderId="50" xfId="0" applyNumberFormat="1" applyFont="1" applyBorder="1" applyAlignment="1">
      <alignment horizontal="center" vertical="center" wrapText="1"/>
    </xf>
    <xf numFmtId="0" fontId="12" fillId="0" borderId="66" xfId="0" applyFont="1" applyBorder="1" applyAlignment="1">
      <alignment horizontal="center" vertical="center" wrapText="1"/>
    </xf>
    <xf numFmtId="20" fontId="65" fillId="0" borderId="6" xfId="0" quotePrefix="1" applyNumberFormat="1" applyFont="1" applyBorder="1" applyAlignment="1">
      <alignment horizontal="left" vertical="center"/>
    </xf>
    <xf numFmtId="0" fontId="77" fillId="0" borderId="55" xfId="0" applyFont="1" applyBorder="1" applyAlignment="1">
      <alignment horizontal="center" vertical="center" wrapText="1"/>
    </xf>
    <xf numFmtId="0" fontId="77" fillId="0" borderId="58" xfId="0" applyFont="1" applyBorder="1" applyAlignment="1">
      <alignment horizontal="center" vertical="center" wrapText="1"/>
    </xf>
    <xf numFmtId="180" fontId="148" fillId="0" borderId="0" xfId="0" applyNumberFormat="1" applyFont="1" applyAlignment="1">
      <alignment vertical="center"/>
    </xf>
    <xf numFmtId="0" fontId="149" fillId="0" borderId="0" xfId="0" applyFont="1" applyAlignment="1">
      <alignment horizontal="center"/>
    </xf>
    <xf numFmtId="180" fontId="148" fillId="0" borderId="0" xfId="0" applyNumberFormat="1" applyFont="1" applyAlignment="1">
      <alignment horizontal="center" vertical="center" wrapText="1"/>
    </xf>
    <xf numFmtId="180" fontId="24" fillId="0" borderId="0" xfId="0" applyNumberFormat="1" applyFont="1" applyAlignment="1">
      <alignment vertical="center"/>
    </xf>
    <xf numFmtId="0" fontId="150" fillId="0" borderId="0" xfId="0" applyFont="1" applyAlignment="1">
      <alignment horizontal="center"/>
    </xf>
    <xf numFmtId="180" fontId="24" fillId="0" borderId="0" xfId="0" applyNumberFormat="1" applyFont="1" applyAlignment="1">
      <alignment horizontal="center" vertical="center" wrapText="1"/>
    </xf>
    <xf numFmtId="180" fontId="46" fillId="0" borderId="0" xfId="0" applyNumberFormat="1" applyFont="1" applyAlignment="1">
      <alignment vertical="center"/>
    </xf>
    <xf numFmtId="180" fontId="151" fillId="0" borderId="0" xfId="0" applyNumberFormat="1" applyFont="1" applyAlignment="1">
      <alignment vertical="center"/>
    </xf>
    <xf numFmtId="0" fontId="152" fillId="30" borderId="0" xfId="0" applyFont="1" applyFill="1"/>
    <xf numFmtId="0" fontId="64" fillId="30" borderId="0" xfId="0" applyFont="1" applyFill="1"/>
    <xf numFmtId="0" fontId="103" fillId="30" borderId="0" xfId="0" applyFont="1" applyFill="1"/>
    <xf numFmtId="0" fontId="154" fillId="30" borderId="0" xfId="0" applyFont="1" applyFill="1"/>
    <xf numFmtId="0" fontId="0" fillId="0" borderId="66" xfId="0" applyBorder="1"/>
    <xf numFmtId="0" fontId="0" fillId="0" borderId="66" xfId="0" applyBorder="1" applyAlignment="1">
      <alignment vertical="center"/>
    </xf>
    <xf numFmtId="0" fontId="0" fillId="0" borderId="66" xfId="0" applyBorder="1" applyAlignment="1">
      <alignment vertical="center" wrapText="1"/>
    </xf>
    <xf numFmtId="0" fontId="155" fillId="30" borderId="0" xfId="0" applyFont="1" applyFill="1"/>
    <xf numFmtId="0" fontId="0" fillId="0" borderId="0" xfId="0" applyAlignment="1">
      <alignment vertical="top" shrinkToFit="1"/>
    </xf>
    <xf numFmtId="0" fontId="66" fillId="0" borderId="66" xfId="0" applyFont="1" applyBorder="1" applyAlignment="1">
      <alignment horizontal="center" vertical="center" shrinkToFit="1"/>
    </xf>
    <xf numFmtId="0" fontId="116" fillId="0" borderId="66" xfId="0" applyFont="1" applyBorder="1" applyAlignment="1">
      <alignment horizontal="center" vertical="center" shrinkToFit="1"/>
    </xf>
    <xf numFmtId="0" fontId="12" fillId="0" borderId="0" xfId="0" applyFont="1" applyAlignment="1">
      <alignment shrinkToFit="1"/>
    </xf>
    <xf numFmtId="0" fontId="12" fillId="30" borderId="0" xfId="0" applyFont="1" applyFill="1" applyAlignment="1">
      <alignment shrinkToFit="1"/>
    </xf>
    <xf numFmtId="180" fontId="157" fillId="0" borderId="0" xfId="0" applyNumberFormat="1" applyFont="1" applyAlignment="1">
      <alignment horizontal="center" vertical="center" wrapText="1"/>
    </xf>
    <xf numFmtId="0" fontId="158" fillId="30" borderId="0" xfId="0" applyFont="1" applyFill="1"/>
    <xf numFmtId="0" fontId="124" fillId="0" borderId="7" xfId="0" applyFont="1" applyBorder="1" applyAlignment="1">
      <alignment horizontal="center" vertical="center"/>
    </xf>
    <xf numFmtId="0" fontId="124" fillId="0" borderId="66" xfId="0" applyFont="1" applyBorder="1" applyAlignment="1">
      <alignment horizontal="center" vertical="center"/>
    </xf>
    <xf numFmtId="0" fontId="159" fillId="0" borderId="0" xfId="0" applyFont="1"/>
    <xf numFmtId="0" fontId="160" fillId="0" borderId="0" xfId="0" applyFont="1"/>
    <xf numFmtId="0" fontId="161" fillId="30" borderId="0" xfId="0" applyFont="1" applyFill="1"/>
    <xf numFmtId="0" fontId="64" fillId="0" borderId="66" xfId="0" applyFont="1" applyBorder="1" applyAlignment="1">
      <alignment horizontal="center" vertical="center"/>
    </xf>
    <xf numFmtId="0" fontId="64" fillId="0" borderId="66" xfId="0" applyFont="1" applyBorder="1" applyAlignment="1">
      <alignment horizontal="center" vertical="center" wrapText="1"/>
    </xf>
    <xf numFmtId="0" fontId="64" fillId="0" borderId="66" xfId="0" applyFont="1" applyBorder="1" applyAlignment="1">
      <alignment horizontal="center" vertical="center" wrapText="1" shrinkToFit="1"/>
    </xf>
    <xf numFmtId="0" fontId="64" fillId="0" borderId="63" xfId="0" applyFont="1" applyBorder="1" applyAlignment="1">
      <alignment vertical="center"/>
    </xf>
    <xf numFmtId="0" fontId="64" fillId="0" borderId="65" xfId="0" applyFont="1" applyBorder="1" applyAlignment="1">
      <alignment vertical="center"/>
    </xf>
    <xf numFmtId="20" fontId="61" fillId="0" borderId="63" xfId="0" quotePrefix="1" applyNumberFormat="1" applyFont="1" applyBorder="1" applyAlignment="1">
      <alignment horizontal="left" vertical="center"/>
    </xf>
    <xf numFmtId="0" fontId="66" fillId="0" borderId="65" xfId="0" applyFont="1" applyBorder="1" applyAlignment="1">
      <alignment vertical="center"/>
    </xf>
    <xf numFmtId="0" fontId="61" fillId="0" borderId="67" xfId="0" applyFont="1" applyBorder="1" applyAlignment="1">
      <alignment vertical="center"/>
    </xf>
    <xf numFmtId="0" fontId="61" fillId="0" borderId="68" xfId="0" applyFont="1" applyBorder="1" applyAlignment="1">
      <alignment horizontal="center" vertical="center"/>
    </xf>
    <xf numFmtId="20" fontId="61" fillId="0" borderId="67" xfId="0" quotePrefix="1" applyNumberFormat="1" applyFont="1" applyBorder="1" applyAlignment="1">
      <alignment horizontal="left" vertical="center"/>
    </xf>
    <xf numFmtId="0" fontId="67" fillId="4" borderId="67" xfId="0" applyFont="1" applyFill="1" applyBorder="1" applyAlignment="1">
      <alignment vertical="center"/>
    </xf>
    <xf numFmtId="0" fontId="68" fillId="4" borderId="68" xfId="0" applyFont="1" applyFill="1" applyBorder="1" applyAlignment="1">
      <alignment vertical="center"/>
    </xf>
    <xf numFmtId="0" fontId="61" fillId="0" borderId="63" xfId="0" applyFont="1" applyBorder="1" applyAlignment="1">
      <alignment horizontal="left" vertical="center"/>
    </xf>
    <xf numFmtId="0" fontId="98" fillId="29" borderId="66" xfId="0" applyFont="1" applyFill="1" applyBorder="1" applyAlignment="1">
      <alignment horizontal="center" vertical="center"/>
    </xf>
    <xf numFmtId="0" fontId="61" fillId="0" borderId="63" xfId="0" quotePrefix="1" applyFont="1" applyBorder="1" applyAlignment="1">
      <alignment horizontal="left" vertical="center"/>
    </xf>
    <xf numFmtId="0" fontId="61" fillId="0" borderId="66" xfId="0" applyFont="1" applyBorder="1" applyAlignment="1">
      <alignment horizontal="center" vertical="center"/>
    </xf>
    <xf numFmtId="0" fontId="64" fillId="0" borderId="67" xfId="0" applyFont="1" applyBorder="1" applyAlignment="1">
      <alignment vertical="center"/>
    </xf>
    <xf numFmtId="0" fontId="74" fillId="0" borderId="68" xfId="0" applyFont="1" applyBorder="1" applyAlignment="1">
      <alignment vertical="center"/>
    </xf>
    <xf numFmtId="0" fontId="64" fillId="0" borderId="68" xfId="0" applyFont="1" applyBorder="1" applyAlignment="1">
      <alignment vertical="center"/>
    </xf>
    <xf numFmtId="0" fontId="70" fillId="4" borderId="68" xfId="0" applyFont="1" applyFill="1" applyBorder="1" applyAlignment="1">
      <alignment vertical="center"/>
    </xf>
    <xf numFmtId="0" fontId="64" fillId="0" borderId="64" xfId="0" applyFont="1" applyBorder="1" applyAlignment="1">
      <alignment vertical="center"/>
    </xf>
    <xf numFmtId="0" fontId="64" fillId="0" borderId="65" xfId="0" quotePrefix="1" applyFont="1" applyBorder="1" applyAlignment="1">
      <alignment vertical="center"/>
    </xf>
    <xf numFmtId="0" fontId="61" fillId="0" borderId="64" xfId="0" applyFont="1" applyBorder="1" applyAlignment="1">
      <alignment vertical="center"/>
    </xf>
    <xf numFmtId="0" fontId="12" fillId="0" borderId="65" xfId="0" applyFont="1" applyBorder="1" applyAlignment="1">
      <alignment horizontal="center" vertical="center" wrapText="1"/>
    </xf>
    <xf numFmtId="0" fontId="109" fillId="0" borderId="64" xfId="0" applyFont="1" applyBorder="1" applyAlignment="1">
      <alignment horizontal="center" vertical="center" wrapText="1"/>
    </xf>
    <xf numFmtId="0" fontId="30" fillId="0" borderId="66" xfId="0" applyFont="1" applyBorder="1" applyAlignment="1">
      <alignment horizontal="center" vertical="center" wrapText="1"/>
    </xf>
    <xf numFmtId="0" fontId="43" fillId="0" borderId="66" xfId="0" applyFont="1" applyBorder="1" applyAlignment="1">
      <alignment horizontal="center" vertical="center" wrapText="1"/>
    </xf>
    <xf numFmtId="180" fontId="107" fillId="0" borderId="66" xfId="0" applyNumberFormat="1" applyFont="1" applyBorder="1" applyAlignment="1">
      <alignment horizontal="center" vertical="center" wrapText="1"/>
    </xf>
    <xf numFmtId="0" fontId="11" fillId="0" borderId="64" xfId="0" applyFont="1" applyBorder="1" applyAlignment="1">
      <alignment horizontal="center" vertical="center" wrapText="1"/>
    </xf>
    <xf numFmtId="180" fontId="12" fillId="0" borderId="66" xfId="0" applyNumberFormat="1" applyFont="1" applyBorder="1" applyAlignment="1">
      <alignment horizontal="center" vertical="center" wrapText="1"/>
    </xf>
    <xf numFmtId="0" fontId="13" fillId="0" borderId="66" xfId="0" applyFont="1" applyBorder="1" applyAlignment="1">
      <alignment vertical="center"/>
    </xf>
    <xf numFmtId="0" fontId="13" fillId="0" borderId="66" xfId="0" applyFont="1" applyBorder="1" applyAlignment="1">
      <alignment horizontal="center" vertical="center"/>
    </xf>
    <xf numFmtId="0" fontId="31" fillId="0" borderId="65" xfId="0" applyFont="1" applyBorder="1" applyAlignment="1">
      <alignment horizontal="center" vertical="center" wrapText="1"/>
    </xf>
    <xf numFmtId="0" fontId="31" fillId="0" borderId="66" xfId="0" applyFont="1" applyBorder="1" applyAlignment="1">
      <alignment horizontal="center" vertical="center"/>
    </xf>
    <xf numFmtId="179" fontId="52" fillId="0" borderId="63" xfId="0" applyNumberFormat="1" applyFont="1" applyBorder="1" applyAlignment="1">
      <alignment horizontal="center" vertical="center"/>
    </xf>
    <xf numFmtId="179" fontId="140" fillId="0" borderId="66" xfId="0" applyNumberFormat="1" applyFont="1" applyBorder="1" applyAlignment="1">
      <alignment horizontal="center" vertical="center" wrapText="1"/>
    </xf>
    <xf numFmtId="20" fontId="51" fillId="0" borderId="63" xfId="0" applyNumberFormat="1" applyFont="1" applyBorder="1" applyAlignment="1">
      <alignment horizontal="center" vertical="center" wrapText="1"/>
    </xf>
    <xf numFmtId="45" fontId="40" fillId="0" borderId="66" xfId="0" quotePrefix="1" applyNumberFormat="1" applyFont="1" applyBorder="1" applyAlignment="1">
      <alignment horizontal="center" vertical="center"/>
    </xf>
    <xf numFmtId="182" fontId="40" fillId="0" borderId="66" xfId="0" quotePrefix="1" applyNumberFormat="1" applyFont="1" applyBorder="1" applyAlignment="1">
      <alignment horizontal="center" vertical="center"/>
    </xf>
    <xf numFmtId="0" fontId="8" fillId="0" borderId="63" xfId="0" applyFont="1" applyBorder="1" applyAlignment="1">
      <alignment horizontal="center" vertical="center" wrapText="1"/>
    </xf>
    <xf numFmtId="45" fontId="8" fillId="0" borderId="66" xfId="0" applyNumberFormat="1" applyFont="1" applyBorder="1" applyAlignment="1">
      <alignment horizontal="center" vertical="center"/>
    </xf>
    <xf numFmtId="0" fontId="8" fillId="0" borderId="66" xfId="0" applyFont="1" applyBorder="1" applyAlignment="1">
      <alignment horizontal="center" vertical="center"/>
    </xf>
    <xf numFmtId="20" fontId="31" fillId="32" borderId="66" xfId="0" applyNumberFormat="1" applyFont="1" applyFill="1" applyBorder="1" applyAlignment="1">
      <alignment horizontal="center" vertical="center" wrapText="1"/>
    </xf>
    <xf numFmtId="20" fontId="31" fillId="0" borderId="66" xfId="0" applyNumberFormat="1" applyFont="1" applyBorder="1" applyAlignment="1">
      <alignment horizontal="center" vertical="center" wrapText="1"/>
    </xf>
    <xf numFmtId="20" fontId="12" fillId="0" borderId="66" xfId="0" applyNumberFormat="1" applyFont="1" applyBorder="1" applyAlignment="1">
      <alignment horizontal="center" vertical="center" wrapText="1"/>
    </xf>
    <xf numFmtId="183" fontId="12" fillId="0" borderId="66" xfId="0" applyNumberFormat="1" applyFont="1" applyBorder="1" applyAlignment="1">
      <alignment horizontal="center" vertical="center" wrapText="1"/>
    </xf>
    <xf numFmtId="20" fontId="31" fillId="33" borderId="66" xfId="0" applyNumberFormat="1" applyFont="1" applyFill="1" applyBorder="1" applyAlignment="1">
      <alignment horizontal="center" vertical="center" wrapText="1"/>
    </xf>
    <xf numFmtId="183" fontId="31" fillId="33" borderId="66" xfId="0" applyNumberFormat="1" applyFont="1" applyFill="1" applyBorder="1" applyAlignment="1">
      <alignment horizontal="center" vertical="center" wrapText="1"/>
    </xf>
    <xf numFmtId="183" fontId="31" fillId="0" borderId="66" xfId="0" applyNumberFormat="1" applyFont="1" applyBorder="1" applyAlignment="1">
      <alignment horizontal="center" vertical="center" wrapText="1"/>
    </xf>
    <xf numFmtId="0" fontId="12" fillId="0" borderId="66" xfId="0" applyFont="1" applyBorder="1" applyAlignment="1">
      <alignment horizontal="center" vertical="center"/>
    </xf>
    <xf numFmtId="179" fontId="30" fillId="0" borderId="66" xfId="0" applyNumberFormat="1" applyFont="1" applyBorder="1" applyAlignment="1">
      <alignment horizontal="center" vertical="center" wrapText="1"/>
    </xf>
    <xf numFmtId="183" fontId="31" fillId="34" borderId="66" xfId="0" applyNumberFormat="1" applyFont="1" applyFill="1" applyBorder="1" applyAlignment="1">
      <alignment horizontal="center" vertical="center" wrapText="1"/>
    </xf>
    <xf numFmtId="20" fontId="31" fillId="34" borderId="66" xfId="0" applyNumberFormat="1" applyFont="1" applyFill="1" applyBorder="1" applyAlignment="1">
      <alignment horizontal="center" vertical="center" wrapText="1"/>
    </xf>
    <xf numFmtId="21" fontId="8" fillId="0" borderId="66" xfId="0" applyNumberFormat="1" applyFont="1" applyBorder="1" applyAlignment="1">
      <alignment horizontal="center" vertical="center"/>
    </xf>
    <xf numFmtId="183" fontId="31" fillId="35" borderId="66" xfId="0" applyNumberFormat="1" applyFont="1" applyFill="1" applyBorder="1" applyAlignment="1">
      <alignment horizontal="center" vertical="center" wrapText="1"/>
    </xf>
    <xf numFmtId="20" fontId="31" fillId="35" borderId="66" xfId="0" applyNumberFormat="1" applyFont="1" applyFill="1" applyBorder="1" applyAlignment="1">
      <alignment horizontal="center" vertical="center" wrapText="1"/>
    </xf>
    <xf numFmtId="183" fontId="31" fillId="31" borderId="66" xfId="0" applyNumberFormat="1" applyFont="1" applyFill="1" applyBorder="1" applyAlignment="1">
      <alignment horizontal="center" vertical="center" wrapText="1"/>
    </xf>
    <xf numFmtId="20" fontId="31" fillId="31" borderId="66" xfId="0" applyNumberFormat="1" applyFont="1" applyFill="1" applyBorder="1" applyAlignment="1">
      <alignment horizontal="center" vertical="center" wrapText="1"/>
    </xf>
    <xf numFmtId="185" fontId="12" fillId="0" borderId="65" xfId="0" applyNumberFormat="1" applyFont="1" applyBorder="1" applyAlignment="1">
      <alignment horizontal="center" vertical="center" wrapText="1"/>
    </xf>
    <xf numFmtId="183" fontId="31" fillId="36" borderId="66" xfId="0" applyNumberFormat="1" applyFont="1" applyFill="1" applyBorder="1" applyAlignment="1">
      <alignment horizontal="center" vertical="center" wrapText="1"/>
    </xf>
    <xf numFmtId="20" fontId="31" fillId="36" borderId="66" xfId="0" applyNumberFormat="1" applyFont="1" applyFill="1" applyBorder="1" applyAlignment="1">
      <alignment horizontal="center" vertical="center" wrapText="1"/>
    </xf>
    <xf numFmtId="21" fontId="11" fillId="0" borderId="63" xfId="0" applyNumberFormat="1" applyFont="1" applyBorder="1" applyAlignment="1">
      <alignment horizontal="center" vertical="center"/>
    </xf>
    <xf numFmtId="179" fontId="12" fillId="0" borderId="67" xfId="0" applyNumberFormat="1" applyFont="1" applyBorder="1" applyAlignment="1">
      <alignment horizontal="center" vertical="center"/>
    </xf>
    <xf numFmtId="179" fontId="12" fillId="0" borderId="68" xfId="0" applyNumberFormat="1" applyFont="1" applyBorder="1" applyAlignment="1">
      <alignment horizontal="center" vertical="center"/>
    </xf>
    <xf numFmtId="0" fontId="12" fillId="0" borderId="63" xfId="0" applyFont="1" applyBorder="1" applyAlignment="1">
      <alignment vertical="center"/>
    </xf>
    <xf numFmtId="0" fontId="12" fillId="0" borderId="64" xfId="0" applyFont="1" applyBorder="1" applyAlignment="1">
      <alignment horizontal="center" vertical="center"/>
    </xf>
    <xf numFmtId="0" fontId="53" fillId="0" borderId="65" xfId="0" applyFont="1" applyBorder="1" applyAlignment="1">
      <alignment horizontal="right" vertical="center" wrapText="1"/>
    </xf>
    <xf numFmtId="179" fontId="12" fillId="0" borderId="66" xfId="0" applyNumberFormat="1" applyFont="1" applyBorder="1" applyAlignment="1">
      <alignment horizontal="center" vertical="center"/>
    </xf>
    <xf numFmtId="21" fontId="40" fillId="0" borderId="66" xfId="0" applyNumberFormat="1" applyFont="1" applyBorder="1" applyAlignment="1">
      <alignment horizontal="center" vertical="center"/>
    </xf>
    <xf numFmtId="21" fontId="13" fillId="0" borderId="66" xfId="0" applyNumberFormat="1" applyFont="1" applyBorder="1" applyAlignment="1">
      <alignment horizontal="center" vertical="center"/>
    </xf>
    <xf numFmtId="0" fontId="13" fillId="0" borderId="67" xfId="0" applyFont="1" applyBorder="1" applyAlignment="1">
      <alignment horizontal="center" vertical="center"/>
    </xf>
    <xf numFmtId="0" fontId="109" fillId="0" borderId="66" xfId="0" applyFont="1" applyBorder="1" applyAlignment="1">
      <alignment horizontal="center" vertical="center" wrapText="1"/>
    </xf>
    <xf numFmtId="0" fontId="11" fillId="0" borderId="66" xfId="0" applyFont="1" applyBorder="1" applyAlignment="1">
      <alignment horizontal="center" vertical="center" wrapText="1"/>
    </xf>
    <xf numFmtId="179" fontId="109" fillId="0" borderId="66" xfId="0" applyNumberFormat="1" applyFont="1" applyBorder="1" applyAlignment="1">
      <alignment horizontal="center" vertical="center" wrapText="1"/>
    </xf>
    <xf numFmtId="183" fontId="12" fillId="31" borderId="66" xfId="0" applyNumberFormat="1" applyFont="1" applyFill="1" applyBorder="1" applyAlignment="1">
      <alignment horizontal="center" vertical="center" wrapText="1"/>
    </xf>
    <xf numFmtId="183" fontId="12" fillId="36" borderId="66" xfId="0" applyNumberFormat="1" applyFont="1" applyFill="1" applyBorder="1" applyAlignment="1">
      <alignment horizontal="center" vertical="center" wrapText="1"/>
    </xf>
    <xf numFmtId="179" fontId="11" fillId="0" borderId="67" xfId="0" applyNumberFormat="1" applyFont="1" applyBorder="1" applyAlignment="1">
      <alignment horizontal="center" vertical="center" wrapText="1"/>
    </xf>
    <xf numFmtId="179" fontId="11" fillId="0" borderId="68" xfId="0" applyNumberFormat="1" applyFont="1" applyBorder="1" applyAlignment="1">
      <alignment horizontal="center" vertical="center" wrapText="1"/>
    </xf>
    <xf numFmtId="0" fontId="53" fillId="0" borderId="65" xfId="0" applyFont="1" applyBorder="1" applyAlignment="1">
      <alignment horizontal="right" vertical="center"/>
    </xf>
    <xf numFmtId="21" fontId="11" fillId="0" borderId="66" xfId="0" applyNumberFormat="1" applyFont="1" applyBorder="1" applyAlignment="1">
      <alignment horizontal="center" vertical="center"/>
    </xf>
    <xf numFmtId="0" fontId="12" fillId="0" borderId="66" xfId="0" applyFont="1" applyBorder="1" applyAlignment="1">
      <alignment horizontal="center" vertical="center" shrinkToFit="1"/>
    </xf>
    <xf numFmtId="0" fontId="51" fillId="0" borderId="65" xfId="0" applyFont="1" applyBorder="1" applyAlignment="1">
      <alignment horizontal="center" vertical="center" wrapText="1"/>
    </xf>
    <xf numFmtId="46" fontId="8" fillId="0" borderId="66" xfId="0" applyNumberFormat="1" applyFont="1" applyBorder="1" applyAlignment="1">
      <alignment horizontal="center" vertical="center" wrapText="1"/>
    </xf>
    <xf numFmtId="49" fontId="8" fillId="0" borderId="66" xfId="0" applyNumberFormat="1" applyFont="1" applyBorder="1" applyAlignment="1">
      <alignment horizontal="center" vertical="center" wrapText="1"/>
    </xf>
    <xf numFmtId="45" fontId="8" fillId="0" borderId="63" xfId="0" applyNumberFormat="1" applyFont="1" applyBorder="1" applyAlignment="1">
      <alignment horizontal="center" vertical="center" wrapText="1"/>
    </xf>
    <xf numFmtId="183" fontId="12" fillId="35" borderId="66" xfId="0" applyNumberFormat="1" applyFont="1" applyFill="1" applyBorder="1" applyAlignment="1">
      <alignment horizontal="center" vertical="center" wrapText="1"/>
    </xf>
    <xf numFmtId="0" fontId="46" fillId="0" borderId="66" xfId="0" applyFont="1" applyBorder="1" applyAlignment="1">
      <alignment vertical="center" wrapText="1"/>
    </xf>
    <xf numFmtId="0" fontId="66" fillId="5" borderId="66" xfId="0" applyFont="1" applyFill="1" applyBorder="1" applyAlignment="1">
      <alignment horizontal="center" vertical="center" wrapText="1"/>
    </xf>
    <xf numFmtId="0" fontId="66" fillId="5" borderId="66" xfId="0" applyFont="1" applyFill="1" applyBorder="1" applyAlignment="1">
      <alignment horizontal="center" vertical="center" shrinkToFit="1"/>
    </xf>
    <xf numFmtId="0" fontId="66" fillId="5" borderId="66" xfId="0" quotePrefix="1" applyFont="1" applyFill="1" applyBorder="1" applyAlignment="1">
      <alignment horizontal="center" vertical="center" wrapText="1"/>
    </xf>
    <xf numFmtId="0" fontId="76" fillId="0" borderId="66" xfId="0" applyFont="1" applyBorder="1" applyAlignment="1">
      <alignment horizontal="center" vertical="center"/>
    </xf>
    <xf numFmtId="0" fontId="61" fillId="0" borderId="66" xfId="0" applyFont="1" applyBorder="1" applyAlignment="1">
      <alignment vertical="center"/>
    </xf>
    <xf numFmtId="0" fontId="61" fillId="0" borderId="66" xfId="0" applyFont="1" applyBorder="1" applyAlignment="1">
      <alignment vertical="center" wrapText="1"/>
    </xf>
    <xf numFmtId="0" fontId="61" fillId="0" borderId="66" xfId="0" applyFont="1" applyBorder="1" applyAlignment="1">
      <alignment horizontal="center"/>
    </xf>
    <xf numFmtId="0" fontId="61" fillId="0" borderId="66" xfId="0" applyFont="1" applyBorder="1"/>
    <xf numFmtId="0" fontId="79" fillId="0" borderId="66" xfId="0" applyFont="1" applyBorder="1" applyAlignment="1">
      <alignment horizontal="center"/>
    </xf>
    <xf numFmtId="0" fontId="78" fillId="0" borderId="66" xfId="0" applyFont="1" applyBorder="1" applyAlignment="1">
      <alignment horizontal="center" vertical="center"/>
    </xf>
    <xf numFmtId="0" fontId="62" fillId="0" borderId="66" xfId="0" applyFont="1" applyBorder="1" applyAlignment="1">
      <alignment horizontal="center"/>
    </xf>
    <xf numFmtId="0" fontId="162" fillId="30" borderId="0" xfId="0" applyFont="1" applyFill="1" applyAlignment="1">
      <alignment vertical="top" wrapText="1"/>
    </xf>
    <xf numFmtId="0" fontId="116" fillId="0" borderId="66" xfId="0" applyFont="1" applyBorder="1" applyAlignment="1">
      <alignment horizontal="center" vertical="center" wrapText="1" shrinkToFit="1"/>
    </xf>
    <xf numFmtId="0" fontId="164" fillId="0" borderId="0" xfId="0" applyFont="1"/>
    <xf numFmtId="0" fontId="164" fillId="0" borderId="69" xfId="0" applyFont="1" applyBorder="1" applyAlignment="1">
      <alignment horizontal="center"/>
    </xf>
    <xf numFmtId="0" fontId="164" fillId="0" borderId="70" xfId="0" applyFont="1" applyBorder="1" applyAlignment="1">
      <alignment horizontal="center"/>
    </xf>
    <xf numFmtId="0" fontId="164" fillId="0" borderId="71" xfId="0" applyFont="1" applyBorder="1" applyAlignment="1">
      <alignment horizontal="center"/>
    </xf>
    <xf numFmtId="0" fontId="164" fillId="0" borderId="0" xfId="0" applyFont="1" applyAlignment="1">
      <alignment horizontal="justify" vertical="center"/>
    </xf>
    <xf numFmtId="0" fontId="164" fillId="0" borderId="7" xfId="0" applyFont="1" applyBorder="1"/>
    <xf numFmtId="0" fontId="164" fillId="0" borderId="73" xfId="0" applyFont="1" applyBorder="1"/>
    <xf numFmtId="0" fontId="164" fillId="0" borderId="66" xfId="0" applyFont="1" applyBorder="1"/>
    <xf numFmtId="0" fontId="164" fillId="0" borderId="25" xfId="0" applyFont="1" applyBorder="1"/>
    <xf numFmtId="0" fontId="164" fillId="0" borderId="61" xfId="0" applyFont="1" applyBorder="1"/>
    <xf numFmtId="0" fontId="164" fillId="0" borderId="75" xfId="0" applyFont="1" applyBorder="1"/>
    <xf numFmtId="0" fontId="164" fillId="0" borderId="22" xfId="0" applyFont="1" applyBorder="1"/>
    <xf numFmtId="0" fontId="164" fillId="0" borderId="23" xfId="0" applyFont="1" applyBorder="1"/>
    <xf numFmtId="0" fontId="164" fillId="0" borderId="77" xfId="0" applyFont="1" applyBorder="1"/>
    <xf numFmtId="0" fontId="164" fillId="37" borderId="25" xfId="0" applyFont="1" applyFill="1" applyBorder="1"/>
    <xf numFmtId="0" fontId="167" fillId="0" borderId="63" xfId="0" applyFont="1" applyBorder="1" applyAlignment="1">
      <alignment horizontal="left" vertical="center" readingOrder="1"/>
    </xf>
    <xf numFmtId="0" fontId="167" fillId="0" borderId="63" xfId="0" applyFont="1" applyBorder="1"/>
    <xf numFmtId="0" fontId="167" fillId="0" borderId="63" xfId="0" applyFont="1" applyBorder="1" applyAlignment="1">
      <alignment horizontal="left"/>
    </xf>
    <xf numFmtId="0" fontId="167" fillId="0" borderId="22" xfId="0" applyFont="1" applyBorder="1" applyAlignment="1">
      <alignment horizontal="left"/>
    </xf>
    <xf numFmtId="0" fontId="167" fillId="0" borderId="66" xfId="0" applyFont="1" applyBorder="1" applyAlignment="1">
      <alignment horizontal="left" vertical="center" readingOrder="1"/>
    </xf>
    <xf numFmtId="0" fontId="167" fillId="37" borderId="66" xfId="0" applyFont="1" applyFill="1" applyBorder="1" applyAlignment="1">
      <alignment horizontal="left" vertical="center" readingOrder="1"/>
    </xf>
    <xf numFmtId="0" fontId="167" fillId="0" borderId="66" xfId="0" applyFont="1" applyBorder="1"/>
    <xf numFmtId="0" fontId="167" fillId="0" borderId="61" xfId="0" applyFont="1" applyBorder="1"/>
    <xf numFmtId="0" fontId="97" fillId="0" borderId="76" xfId="0" applyFont="1" applyBorder="1" applyAlignment="1">
      <alignment horizontal="left" vertical="center" readingOrder="1"/>
    </xf>
    <xf numFmtId="0" fontId="167" fillId="0" borderId="62" xfId="0" applyFont="1" applyBorder="1"/>
    <xf numFmtId="0" fontId="167" fillId="0" borderId="76" xfId="0" applyFont="1" applyBorder="1"/>
    <xf numFmtId="0" fontId="166" fillId="0" borderId="0" xfId="0" applyFont="1"/>
    <xf numFmtId="0" fontId="66" fillId="0" borderId="58" xfId="0" applyFont="1" applyBorder="1" applyAlignment="1">
      <alignment horizontal="center" vertical="center" wrapText="1"/>
    </xf>
    <xf numFmtId="0" fontId="8" fillId="0" borderId="0" xfId="0" applyFont="1"/>
    <xf numFmtId="0" fontId="168" fillId="0" borderId="0" xfId="0" applyFont="1" applyAlignment="1">
      <alignment vertical="center"/>
    </xf>
    <xf numFmtId="0" fontId="169" fillId="0" borderId="0" xfId="0" applyFont="1" applyAlignment="1">
      <alignment vertical="center"/>
    </xf>
    <xf numFmtId="0" fontId="169" fillId="0" borderId="0" xfId="0" applyFont="1"/>
    <xf numFmtId="0" fontId="171" fillId="0" borderId="0" xfId="0" applyFont="1"/>
    <xf numFmtId="0" fontId="172" fillId="0" borderId="0" xfId="0" applyFont="1"/>
    <xf numFmtId="0" fontId="167" fillId="38" borderId="66" xfId="0" applyFont="1" applyFill="1" applyBorder="1" applyAlignment="1">
      <alignment horizontal="left" vertical="center" readingOrder="1"/>
    </xf>
    <xf numFmtId="0" fontId="167" fillId="38" borderId="0" xfId="0" applyFont="1" applyFill="1"/>
    <xf numFmtId="0" fontId="0" fillId="39" borderId="0" xfId="0" applyFill="1"/>
    <xf numFmtId="0" fontId="164" fillId="38" borderId="66" xfId="0" applyFont="1" applyFill="1" applyBorder="1"/>
    <xf numFmtId="0" fontId="164" fillId="38" borderId="25" xfId="0" applyFont="1" applyFill="1" applyBorder="1"/>
    <xf numFmtId="0" fontId="167" fillId="0" borderId="0" xfId="0" applyFont="1"/>
    <xf numFmtId="0" fontId="164" fillId="0" borderId="78" xfId="0" applyFont="1" applyBorder="1" applyAlignment="1">
      <alignment horizontal="left" vertical="center" readingOrder="1"/>
    </xf>
    <xf numFmtId="0" fontId="164" fillId="0" borderId="65" xfId="0" applyFont="1" applyBorder="1" applyAlignment="1">
      <alignment horizontal="left" vertical="center" readingOrder="1"/>
    </xf>
    <xf numFmtId="0" fontId="164" fillId="37" borderId="65" xfId="0" applyFont="1" applyFill="1" applyBorder="1" applyAlignment="1">
      <alignment horizontal="left" vertical="center" readingOrder="1"/>
    </xf>
    <xf numFmtId="0" fontId="164" fillId="0" borderId="65" xfId="0" applyFont="1" applyBorder="1"/>
    <xf numFmtId="0" fontId="164" fillId="38" borderId="65" xfId="0" applyFont="1" applyFill="1" applyBorder="1" applyAlignment="1">
      <alignment horizontal="left" vertical="center" readingOrder="1"/>
    </xf>
    <xf numFmtId="0" fontId="164" fillId="0" borderId="62" xfId="0" applyFont="1" applyBorder="1"/>
    <xf numFmtId="0" fontId="164" fillId="0" borderId="79" xfId="0" applyFont="1" applyBorder="1" applyAlignment="1">
      <alignment horizontal="left" vertical="center" readingOrder="1"/>
    </xf>
    <xf numFmtId="0" fontId="167" fillId="38" borderId="3" xfId="0" applyFont="1" applyFill="1" applyBorder="1" applyAlignment="1">
      <alignment horizontal="left" vertical="center" readingOrder="1"/>
    </xf>
    <xf numFmtId="0" fontId="173" fillId="0" borderId="0" xfId="0" applyFont="1"/>
    <xf numFmtId="0" fontId="174" fillId="0" borderId="0" xfId="0" applyFont="1"/>
    <xf numFmtId="0" fontId="0" fillId="39" borderId="0" xfId="0" applyFill="1" applyAlignment="1">
      <alignment horizontal="center"/>
    </xf>
    <xf numFmtId="0" fontId="164" fillId="0" borderId="78" xfId="0" applyFont="1" applyBorder="1"/>
    <xf numFmtId="0" fontId="164" fillId="38" borderId="65" xfId="0" applyFont="1" applyFill="1" applyBorder="1"/>
    <xf numFmtId="0" fontId="167" fillId="0" borderId="83" xfId="0" applyFont="1" applyBorder="1"/>
    <xf numFmtId="0" fontId="167" fillId="0" borderId="84" xfId="0" applyFont="1" applyBorder="1"/>
    <xf numFmtId="0" fontId="12" fillId="30" borderId="0" xfId="0" applyFont="1" applyFill="1" applyAlignment="1">
      <alignment vertical="center"/>
    </xf>
    <xf numFmtId="21" fontId="25" fillId="30" borderId="0" xfId="0" applyNumberFormat="1" applyFont="1" applyFill="1" applyAlignment="1">
      <alignment vertical="center"/>
    </xf>
    <xf numFmtId="0" fontId="11" fillId="30" borderId="0" xfId="0" applyFont="1" applyFill="1" applyAlignment="1">
      <alignment vertical="center"/>
    </xf>
    <xf numFmtId="0" fontId="109" fillId="30" borderId="0" xfId="0" applyFont="1" applyFill="1" applyAlignment="1">
      <alignment vertical="center"/>
    </xf>
    <xf numFmtId="180" fontId="46" fillId="30" borderId="0" xfId="0" applyNumberFormat="1" applyFont="1" applyFill="1" applyAlignment="1">
      <alignment vertical="center"/>
    </xf>
    <xf numFmtId="180" fontId="12" fillId="30" borderId="0" xfId="0" applyNumberFormat="1" applyFont="1" applyFill="1" applyAlignment="1">
      <alignment vertical="center"/>
    </xf>
    <xf numFmtId="0" fontId="11" fillId="30" borderId="0" xfId="0" applyFont="1" applyFill="1" applyAlignment="1">
      <alignment horizontal="center"/>
    </xf>
    <xf numFmtId="0" fontId="109" fillId="30" borderId="0" xfId="0" applyFont="1" applyFill="1" applyAlignment="1">
      <alignment horizontal="center"/>
    </xf>
    <xf numFmtId="21" fontId="11" fillId="30" borderId="63" xfId="0" applyNumberFormat="1" applyFont="1" applyFill="1" applyBorder="1" applyAlignment="1">
      <alignment horizontal="center" vertical="center"/>
    </xf>
    <xf numFmtId="179" fontId="30" fillId="30" borderId="66" xfId="0" applyNumberFormat="1" applyFont="1" applyFill="1" applyBorder="1" applyAlignment="1">
      <alignment horizontal="center" vertical="center"/>
    </xf>
    <xf numFmtId="179" fontId="12" fillId="30" borderId="67" xfId="0" applyNumberFormat="1" applyFont="1" applyFill="1" applyBorder="1" applyAlignment="1">
      <alignment horizontal="center" vertical="center"/>
    </xf>
    <xf numFmtId="179" fontId="12" fillId="30" borderId="68" xfId="0" applyNumberFormat="1" applyFont="1" applyFill="1" applyBorder="1" applyAlignment="1">
      <alignment horizontal="left" vertical="center"/>
    </xf>
    <xf numFmtId="179" fontId="12" fillId="30" borderId="68" xfId="0" applyNumberFormat="1" applyFont="1" applyFill="1" applyBorder="1" applyAlignment="1">
      <alignment horizontal="center" vertical="center"/>
    </xf>
    <xf numFmtId="180" fontId="46" fillId="30" borderId="68" xfId="0" applyNumberFormat="1" applyFont="1" applyFill="1" applyBorder="1" applyAlignment="1">
      <alignment horizontal="center" vertical="center" wrapText="1"/>
    </xf>
    <xf numFmtId="180" fontId="12" fillId="30" borderId="0" xfId="0" applyNumberFormat="1" applyFont="1" applyFill="1" applyAlignment="1">
      <alignment horizontal="center" vertical="center" wrapText="1"/>
    </xf>
    <xf numFmtId="0" fontId="37" fillId="30" borderId="0" xfId="0" applyFont="1" applyFill="1" applyAlignment="1">
      <alignment vertical="center"/>
    </xf>
    <xf numFmtId="184" fontId="46" fillId="30" borderId="0" xfId="0" applyNumberFormat="1" applyFont="1" applyFill="1" applyAlignment="1">
      <alignment vertical="center"/>
    </xf>
    <xf numFmtId="0" fontId="12" fillId="30" borderId="0" xfId="0" applyFont="1" applyFill="1" applyAlignment="1">
      <alignment horizontal="center" vertical="center" wrapText="1"/>
    </xf>
    <xf numFmtId="45" fontId="11" fillId="30" borderId="0" xfId="0" applyNumberFormat="1" applyFont="1" applyFill="1" applyAlignment="1">
      <alignment horizontal="center" vertical="center" wrapText="1"/>
    </xf>
    <xf numFmtId="178" fontId="109" fillId="30" borderId="0" xfId="0" applyNumberFormat="1" applyFont="1" applyFill="1" applyAlignment="1">
      <alignment horizontal="center" vertical="center" wrapText="1"/>
    </xf>
    <xf numFmtId="178" fontId="11" fillId="30" borderId="0" xfId="0" applyNumberFormat="1" applyFont="1" applyFill="1" applyAlignment="1">
      <alignment horizontal="center" vertical="center" wrapText="1"/>
    </xf>
    <xf numFmtId="180" fontId="46" fillId="30" borderId="0" xfId="0" applyNumberFormat="1" applyFont="1" applyFill="1" applyAlignment="1">
      <alignment horizontal="center" vertical="center" wrapText="1"/>
    </xf>
    <xf numFmtId="179" fontId="109" fillId="30" borderId="66" xfId="0" applyNumberFormat="1" applyFont="1" applyFill="1" applyBorder="1" applyAlignment="1">
      <alignment horizontal="center" vertical="center" wrapText="1"/>
    </xf>
    <xf numFmtId="179" fontId="11" fillId="30" borderId="67" xfId="0" applyNumberFormat="1" applyFont="1" applyFill="1" applyBorder="1" applyAlignment="1">
      <alignment horizontal="center" vertical="center" wrapText="1"/>
    </xf>
    <xf numFmtId="179" fontId="11" fillId="30" borderId="68" xfId="0" applyNumberFormat="1" applyFont="1" applyFill="1" applyBorder="1" applyAlignment="1">
      <alignment horizontal="center" vertical="center" wrapText="1"/>
    </xf>
    <xf numFmtId="0" fontId="52" fillId="30" borderId="0" xfId="0" applyFont="1" applyFill="1" applyAlignment="1">
      <alignment vertical="center"/>
    </xf>
    <xf numFmtId="0" fontId="31" fillId="30" borderId="0" xfId="0" applyFont="1" applyFill="1" applyAlignment="1">
      <alignment vertical="center"/>
    </xf>
    <xf numFmtId="0" fontId="64" fillId="0" borderId="63" xfId="0" applyFont="1" applyBorder="1" applyAlignment="1">
      <alignment horizontal="center" vertical="center"/>
    </xf>
    <xf numFmtId="0" fontId="64" fillId="0" borderId="64" xfId="0" applyFont="1" applyBorder="1" applyAlignment="1">
      <alignment horizontal="center" vertical="center"/>
    </xf>
    <xf numFmtId="0" fontId="137" fillId="0" borderId="61" xfId="148" applyBorder="1" applyAlignment="1">
      <alignment horizontal="center" vertical="center" wrapText="1"/>
    </xf>
    <xf numFmtId="0" fontId="137" fillId="0" borderId="60" xfId="148" applyBorder="1" applyAlignment="1">
      <alignment horizontal="center" vertical="center" wrapText="1"/>
    </xf>
    <xf numFmtId="0" fontId="98" fillId="29" borderId="61" xfId="0" applyFont="1" applyFill="1" applyBorder="1" applyAlignment="1">
      <alignment horizontal="center" vertical="center"/>
    </xf>
    <xf numFmtId="0" fontId="98" fillId="29" borderId="8" xfId="0" applyFont="1" applyFill="1" applyBorder="1" applyAlignment="1">
      <alignment horizontal="center" vertical="center"/>
    </xf>
    <xf numFmtId="0" fontId="98" fillId="29" borderId="7" xfId="0" applyFont="1" applyFill="1" applyBorder="1" applyAlignment="1">
      <alignment horizontal="center" vertical="center"/>
    </xf>
    <xf numFmtId="0" fontId="61" fillId="0" borderId="63" xfId="0" applyFont="1" applyBorder="1" applyAlignment="1">
      <alignment horizontal="left" vertical="center" wrapText="1"/>
    </xf>
    <xf numFmtId="0" fontId="61" fillId="0" borderId="64" xfId="0" applyFont="1" applyBorder="1" applyAlignment="1">
      <alignment horizontal="left" vertical="center" wrapText="1"/>
    </xf>
    <xf numFmtId="0" fontId="61" fillId="0" borderId="65" xfId="0" applyFont="1" applyBorder="1" applyAlignment="1">
      <alignment horizontal="left" vertical="center" wrapText="1"/>
    </xf>
    <xf numFmtId="0" fontId="61" fillId="0" borderId="38" xfId="0" applyFont="1" applyBorder="1" applyAlignment="1">
      <alignment horizontal="center" vertical="center" wrapText="1"/>
    </xf>
    <xf numFmtId="0" fontId="98" fillId="29" borderId="61" xfId="0" applyFont="1" applyFill="1" applyBorder="1" applyAlignment="1">
      <alignment horizontal="center" vertical="center" wrapText="1"/>
    </xf>
    <xf numFmtId="0" fontId="98" fillId="29" borderId="8" xfId="0" applyFont="1" applyFill="1" applyBorder="1" applyAlignment="1">
      <alignment horizontal="center" vertical="center" wrapText="1"/>
    </xf>
    <xf numFmtId="20" fontId="61" fillId="0" borderId="61" xfId="0" quotePrefix="1" applyNumberFormat="1" applyFont="1" applyBorder="1" applyAlignment="1">
      <alignment horizontal="center" vertical="center" wrapText="1"/>
    </xf>
    <xf numFmtId="20" fontId="61" fillId="0" borderId="8" xfId="0" quotePrefix="1" applyNumberFormat="1" applyFont="1" applyBorder="1" applyAlignment="1">
      <alignment horizontal="center" vertical="center" wrapText="1"/>
    </xf>
    <xf numFmtId="0" fontId="61" fillId="0" borderId="38" xfId="0" applyFont="1" applyBorder="1" applyAlignment="1">
      <alignment horizontal="center" vertical="center"/>
    </xf>
    <xf numFmtId="0" fontId="61" fillId="0" borderId="0" xfId="0" applyFont="1" applyAlignment="1">
      <alignment vertical="center" wrapText="1"/>
    </xf>
    <xf numFmtId="0" fontId="64" fillId="0" borderId="2" xfId="0" applyFont="1" applyBorder="1" applyAlignment="1">
      <alignment vertical="center"/>
    </xf>
    <xf numFmtId="0" fontId="64" fillId="0" borderId="0" xfId="0" applyFont="1" applyAlignment="1">
      <alignment vertical="center"/>
    </xf>
    <xf numFmtId="0" fontId="64" fillId="0" borderId="3" xfId="0" applyFont="1" applyBorder="1" applyAlignment="1">
      <alignment vertical="center"/>
    </xf>
    <xf numFmtId="0" fontId="64" fillId="0" borderId="63" xfId="0" applyFont="1" applyBorder="1" applyAlignment="1">
      <alignment vertical="center"/>
    </xf>
    <xf numFmtId="0" fontId="64" fillId="0" borderId="64" xfId="0" applyFont="1" applyBorder="1" applyAlignment="1">
      <alignment vertical="center"/>
    </xf>
    <xf numFmtId="0" fontId="64" fillId="0" borderId="65" xfId="0" applyFont="1" applyBorder="1" applyAlignment="1">
      <alignment vertical="center"/>
    </xf>
    <xf numFmtId="0" fontId="64" fillId="0" borderId="63" xfId="0" applyFont="1" applyBorder="1" applyAlignment="1">
      <alignment horizontal="left" vertical="center"/>
    </xf>
    <xf numFmtId="0" fontId="64" fillId="0" borderId="64" xfId="0" applyFont="1" applyBorder="1" applyAlignment="1">
      <alignment horizontal="left" vertical="center"/>
    </xf>
    <xf numFmtId="0" fontId="64" fillId="0" borderId="65" xfId="0" applyFont="1" applyBorder="1" applyAlignment="1">
      <alignment horizontal="left" vertical="center"/>
    </xf>
    <xf numFmtId="0" fontId="64" fillId="0" borderId="65" xfId="0" applyFont="1" applyBorder="1" applyAlignment="1">
      <alignment horizontal="center" vertical="center"/>
    </xf>
    <xf numFmtId="0" fontId="67" fillId="4" borderId="63" xfId="0" applyFont="1" applyFill="1" applyBorder="1" applyAlignment="1">
      <alignment vertical="top" wrapText="1"/>
    </xf>
    <xf numFmtId="0" fontId="67" fillId="4" borderId="64" xfId="0" applyFont="1" applyFill="1" applyBorder="1" applyAlignment="1">
      <alignment vertical="top" wrapText="1"/>
    </xf>
    <xf numFmtId="0" fontId="67" fillId="4" borderId="65" xfId="0" applyFont="1" applyFill="1" applyBorder="1" applyAlignment="1">
      <alignment vertical="top" wrapText="1"/>
    </xf>
    <xf numFmtId="0" fontId="64" fillId="0" borderId="63" xfId="0" applyFont="1" applyBorder="1" applyAlignment="1">
      <alignment vertical="center" wrapText="1"/>
    </xf>
    <xf numFmtId="0" fontId="61" fillId="0" borderId="6" xfId="0" applyFont="1" applyBorder="1" applyAlignment="1">
      <alignment vertical="top" wrapText="1"/>
    </xf>
    <xf numFmtId="0" fontId="64" fillId="0" borderId="5" xfId="0" applyFont="1" applyBorder="1" applyAlignment="1">
      <alignment vertical="top"/>
    </xf>
    <xf numFmtId="0" fontId="64" fillId="0" borderId="4" xfId="0" applyFont="1" applyBorder="1" applyAlignment="1">
      <alignment vertical="top"/>
    </xf>
    <xf numFmtId="0" fontId="64" fillId="0" borderId="67" xfId="0" applyFont="1" applyBorder="1" applyAlignment="1">
      <alignment vertical="center"/>
    </xf>
    <xf numFmtId="0" fontId="64" fillId="0" borderId="68" xfId="0" applyFont="1" applyBorder="1" applyAlignment="1">
      <alignment vertical="center"/>
    </xf>
    <xf numFmtId="0" fontId="64" fillId="0" borderId="62" xfId="0" applyFont="1" applyBorder="1" applyAlignment="1">
      <alignment vertical="center"/>
    </xf>
    <xf numFmtId="0" fontId="61" fillId="0" borderId="63" xfId="0" applyFont="1" applyBorder="1" applyAlignment="1">
      <alignment vertical="center" wrapText="1"/>
    </xf>
    <xf numFmtId="0" fontId="61" fillId="0" borderId="64" xfId="0" applyFont="1" applyBorder="1" applyAlignment="1">
      <alignment vertical="center"/>
    </xf>
    <xf numFmtId="0" fontId="61" fillId="0" borderId="65" xfId="0" applyFont="1" applyBorder="1" applyAlignment="1">
      <alignment vertical="center"/>
    </xf>
    <xf numFmtId="0" fontId="64" fillId="0" borderId="63" xfId="0" applyFont="1" applyBorder="1" applyAlignment="1">
      <alignment vertical="top" wrapText="1"/>
    </xf>
    <xf numFmtId="0" fontId="64" fillId="0" borderId="64" xfId="0" applyFont="1" applyBorder="1" applyAlignment="1">
      <alignment vertical="top" wrapText="1"/>
    </xf>
    <xf numFmtId="0" fontId="64" fillId="0" borderId="65" xfId="0" applyFont="1" applyBorder="1" applyAlignment="1">
      <alignment vertical="top" wrapText="1"/>
    </xf>
    <xf numFmtId="0" fontId="11" fillId="30" borderId="63" xfId="0" applyFont="1" applyFill="1" applyBorder="1" applyAlignment="1">
      <alignment horizontal="center"/>
    </xf>
    <xf numFmtId="0" fontId="11" fillId="30" borderId="64" xfId="0" applyFont="1" applyFill="1" applyBorder="1" applyAlignment="1">
      <alignment horizontal="center"/>
    </xf>
    <xf numFmtId="0" fontId="11" fillId="30" borderId="65" xfId="0" applyFont="1" applyFill="1" applyBorder="1" applyAlignment="1">
      <alignment horizontal="center"/>
    </xf>
    <xf numFmtId="0" fontId="11" fillId="0" borderId="63" xfId="0" applyFont="1" applyBorder="1" applyAlignment="1">
      <alignment horizontal="center"/>
    </xf>
    <xf numFmtId="0" fontId="11" fillId="0" borderId="64" xfId="0" applyFont="1" applyBorder="1" applyAlignment="1">
      <alignment horizontal="center"/>
    </xf>
    <xf numFmtId="0" fontId="11" fillId="0" borderId="65" xfId="0" applyFont="1" applyBorder="1" applyAlignment="1">
      <alignment horizontal="center"/>
    </xf>
    <xf numFmtId="181" fontId="8" fillId="0" borderId="6" xfId="0" applyNumberFormat="1" applyFont="1" applyBorder="1" applyAlignment="1">
      <alignment horizontal="left" vertical="center" wrapText="1"/>
    </xf>
    <xf numFmtId="181" fontId="8" fillId="0" borderId="5" xfId="0" applyNumberFormat="1" applyFont="1" applyBorder="1" applyAlignment="1">
      <alignment horizontal="left" vertical="center"/>
    </xf>
    <xf numFmtId="181" fontId="8" fillId="0" borderId="4" xfId="0" applyNumberFormat="1" applyFont="1" applyBorder="1" applyAlignment="1">
      <alignment horizontal="left" vertical="center"/>
    </xf>
    <xf numFmtId="0" fontId="12" fillId="0" borderId="63" xfId="0" applyFont="1" applyBorder="1" applyAlignment="1">
      <alignment horizontal="center" vertical="center" wrapText="1"/>
    </xf>
    <xf numFmtId="0" fontId="12" fillId="0" borderId="65" xfId="0" applyFont="1" applyBorder="1" applyAlignment="1">
      <alignment horizontal="center" vertical="center" wrapText="1"/>
    </xf>
    <xf numFmtId="0" fontId="8" fillId="0" borderId="66" xfId="0" applyFont="1" applyBorder="1" applyAlignment="1">
      <alignment horizontal="center" vertical="center" wrapText="1"/>
    </xf>
    <xf numFmtId="0" fontId="8" fillId="0" borderId="63" xfId="0" applyFont="1" applyBorder="1" applyAlignment="1">
      <alignment horizontal="center" vertical="center" wrapText="1"/>
    </xf>
    <xf numFmtId="183" fontId="12" fillId="0" borderId="63" xfId="0" applyNumberFormat="1" applyFont="1" applyBorder="1" applyAlignment="1">
      <alignment horizontal="center" vertical="center" wrapText="1"/>
    </xf>
    <xf numFmtId="183" fontId="12" fillId="0" borderId="64" xfId="0" applyNumberFormat="1" applyFont="1" applyBorder="1" applyAlignment="1">
      <alignment horizontal="center" vertical="center" wrapText="1"/>
    </xf>
    <xf numFmtId="183" fontId="12" fillId="0" borderId="65" xfId="0" applyNumberFormat="1" applyFont="1" applyBorder="1" applyAlignment="1">
      <alignment horizontal="center" vertical="center" wrapText="1"/>
    </xf>
    <xf numFmtId="0" fontId="12" fillId="30" borderId="63" xfId="0" applyFont="1" applyFill="1" applyBorder="1" applyAlignment="1">
      <alignment horizontal="center" vertical="center"/>
    </xf>
    <xf numFmtId="0" fontId="12" fillId="30" borderId="64" xfId="0" applyFont="1" applyFill="1" applyBorder="1" applyAlignment="1">
      <alignment horizontal="center" vertical="center"/>
    </xf>
    <xf numFmtId="0" fontId="12" fillId="30" borderId="65" xfId="0" applyFont="1" applyFill="1" applyBorder="1" applyAlignment="1">
      <alignment horizontal="center" vertical="center"/>
    </xf>
    <xf numFmtId="0" fontId="31" fillId="30" borderId="68" xfId="0" applyFont="1" applyFill="1" applyBorder="1" applyAlignment="1">
      <alignment vertical="center"/>
    </xf>
    <xf numFmtId="183" fontId="153" fillId="0" borderId="63" xfId="0" applyNumberFormat="1" applyFont="1" applyBorder="1" applyAlignment="1">
      <alignment horizontal="center" vertical="center" wrapText="1"/>
    </xf>
    <xf numFmtId="183" fontId="153" fillId="0" borderId="64" xfId="0" applyNumberFormat="1" applyFont="1" applyBorder="1" applyAlignment="1">
      <alignment horizontal="center" vertical="center" wrapText="1"/>
    </xf>
    <xf numFmtId="183" fontId="153" fillId="0" borderId="65" xfId="0" applyNumberFormat="1" applyFont="1" applyBorder="1" applyAlignment="1">
      <alignment horizontal="center" vertical="center" wrapText="1"/>
    </xf>
    <xf numFmtId="0" fontId="12" fillId="30" borderId="0" xfId="0" applyFont="1" applyFill="1" applyAlignment="1">
      <alignment horizontal="right"/>
    </xf>
    <xf numFmtId="0" fontId="48" fillId="4" borderId="34" xfId="0" applyFont="1" applyFill="1" applyBorder="1" applyAlignment="1">
      <alignment horizontal="center"/>
    </xf>
    <xf numFmtId="0" fontId="48" fillId="4" borderId="35" xfId="0" applyFont="1" applyFill="1" applyBorder="1" applyAlignment="1">
      <alignment horizontal="center"/>
    </xf>
    <xf numFmtId="0" fontId="0" fillId="0" borderId="63" xfId="0" applyBorder="1" applyAlignment="1">
      <alignment horizontal="center"/>
    </xf>
    <xf numFmtId="0" fontId="0" fillId="0" borderId="65" xfId="0" applyBorder="1" applyAlignment="1">
      <alignment horizontal="center"/>
    </xf>
    <xf numFmtId="0" fontId="46" fillId="0" borderId="63" xfId="0" applyFont="1" applyBorder="1" applyAlignment="1">
      <alignment horizontal="left" vertical="center" wrapText="1"/>
    </xf>
    <xf numFmtId="0" fontId="46" fillId="0" borderId="65" xfId="0" applyFont="1" applyBorder="1" applyAlignment="1">
      <alignment horizontal="left" vertical="center"/>
    </xf>
    <xf numFmtId="0" fontId="46" fillId="0" borderId="65" xfId="0" applyFont="1" applyBorder="1" applyAlignment="1">
      <alignment horizontal="left" vertical="center" wrapText="1"/>
    </xf>
    <xf numFmtId="0" fontId="115" fillId="0" borderId="61" xfId="0" applyFont="1" applyBorder="1" applyAlignment="1">
      <alignment horizontal="left" vertical="center" wrapText="1"/>
    </xf>
    <xf numFmtId="0" fontId="115" fillId="0" borderId="8" xfId="0" applyFont="1" applyBorder="1" applyAlignment="1">
      <alignment horizontal="left" vertical="center" wrapText="1"/>
    </xf>
    <xf numFmtId="0" fontId="115" fillId="0" borderId="7" xfId="0" applyFont="1" applyBorder="1" applyAlignment="1">
      <alignment horizontal="left" vertical="center" wrapText="1"/>
    </xf>
    <xf numFmtId="0" fontId="115" fillId="0" borderId="61" xfId="0" applyFont="1" applyBorder="1" applyAlignment="1">
      <alignment horizontal="center" vertical="center" wrapText="1"/>
    </xf>
    <xf numFmtId="0" fontId="115" fillId="0" borderId="8" xfId="0" applyFont="1" applyBorder="1" applyAlignment="1">
      <alignment horizontal="center" vertical="center" wrapText="1"/>
    </xf>
    <xf numFmtId="0" fontId="115" fillId="0" borderId="7" xfId="0" applyFont="1" applyBorder="1" applyAlignment="1">
      <alignment horizontal="center" vertical="center" wrapText="1"/>
    </xf>
    <xf numFmtId="0" fontId="162" fillId="30" borderId="2" xfId="0" applyFont="1" applyFill="1" applyBorder="1" applyAlignment="1">
      <alignment vertical="top" wrapText="1"/>
    </xf>
    <xf numFmtId="0" fontId="162" fillId="30" borderId="0" xfId="0" applyFont="1" applyFill="1" applyAlignment="1">
      <alignment vertical="top" wrapText="1"/>
    </xf>
    <xf numFmtId="0" fontId="163" fillId="0" borderId="61" xfId="0" applyFont="1" applyBorder="1" applyAlignment="1">
      <alignment horizontal="center" vertical="center" wrapText="1"/>
    </xf>
    <xf numFmtId="0" fontId="163" fillId="0" borderId="7" xfId="0" applyFont="1" applyBorder="1" applyAlignment="1">
      <alignment horizontal="center" vertical="center" wrapText="1"/>
    </xf>
    <xf numFmtId="0" fontId="75" fillId="0" borderId="67" xfId="0" applyFont="1" applyBorder="1" applyAlignment="1">
      <alignment horizontal="center" vertical="center" wrapText="1"/>
    </xf>
    <xf numFmtId="0" fontId="75" fillId="0" borderId="62" xfId="0" applyFont="1" applyBorder="1" applyAlignment="1">
      <alignment horizontal="center" vertical="center" wrapText="1"/>
    </xf>
    <xf numFmtId="0" fontId="75" fillId="0" borderId="2" xfId="0" applyFont="1" applyBorder="1" applyAlignment="1">
      <alignment horizontal="center" vertical="center" wrapText="1"/>
    </xf>
    <xf numFmtId="0" fontId="75" fillId="0" borderId="3" xfId="0" applyFont="1" applyBorder="1" applyAlignment="1">
      <alignment horizontal="center" vertical="center" wrapText="1"/>
    </xf>
    <xf numFmtId="0" fontId="75" fillId="0" borderId="6" xfId="0" applyFont="1" applyBorder="1" applyAlignment="1">
      <alignment horizontal="center" vertical="center" wrapText="1"/>
    </xf>
    <xf numFmtId="0" fontId="75" fillId="0" borderId="4" xfId="0" applyFont="1" applyBorder="1" applyAlignment="1">
      <alignment horizontal="center" vertical="center" wrapText="1"/>
    </xf>
    <xf numFmtId="0" fontId="164" fillId="0" borderId="72" xfId="0" applyFont="1" applyBorder="1" applyAlignment="1">
      <alignment horizontal="center" vertical="center"/>
    </xf>
    <xf numFmtId="0" fontId="164" fillId="0" borderId="24" xfId="0" applyFont="1" applyBorder="1" applyAlignment="1">
      <alignment horizontal="center" vertical="center"/>
    </xf>
    <xf numFmtId="0" fontId="164" fillId="0" borderId="74" xfId="0" applyFont="1" applyBorder="1" applyAlignment="1">
      <alignment horizontal="center" vertical="center"/>
    </xf>
    <xf numFmtId="0" fontId="164" fillId="0" borderId="80" xfId="0" applyFont="1" applyBorder="1" applyAlignment="1">
      <alignment horizontal="center" vertical="center"/>
    </xf>
    <xf numFmtId="0" fontId="164" fillId="0" borderId="81" xfId="0" applyFont="1" applyBorder="1" applyAlignment="1">
      <alignment horizontal="center" vertical="center"/>
    </xf>
    <xf numFmtId="0" fontId="164" fillId="0" borderId="82" xfId="0" applyFont="1" applyBorder="1" applyAlignment="1">
      <alignment horizontal="center" vertical="center"/>
    </xf>
  </cellXfs>
  <cellStyles count="149">
    <cellStyle name="20% - アクセント 1 2" xfId="11" xr:uid="{00000000-0005-0000-0000-000000000000}"/>
    <cellStyle name="20% - アクセント 1 3" xfId="12" xr:uid="{00000000-0005-0000-0000-000001000000}"/>
    <cellStyle name="20% - アクセント 1 4" xfId="10" xr:uid="{00000000-0005-0000-0000-000002000000}"/>
    <cellStyle name="20% - アクセント 2 2" xfId="14" xr:uid="{00000000-0005-0000-0000-000003000000}"/>
    <cellStyle name="20% - アクセント 2 3" xfId="15" xr:uid="{00000000-0005-0000-0000-000004000000}"/>
    <cellStyle name="20% - アクセント 2 4" xfId="13" xr:uid="{00000000-0005-0000-0000-000005000000}"/>
    <cellStyle name="20% - アクセント 3 2" xfId="17" xr:uid="{00000000-0005-0000-0000-000006000000}"/>
    <cellStyle name="20% - アクセント 3 3" xfId="18" xr:uid="{00000000-0005-0000-0000-000007000000}"/>
    <cellStyle name="20% - アクセント 3 4" xfId="16" xr:uid="{00000000-0005-0000-0000-000008000000}"/>
    <cellStyle name="20% - アクセント 4 2" xfId="20" xr:uid="{00000000-0005-0000-0000-000009000000}"/>
    <cellStyle name="20% - アクセント 4 3" xfId="21" xr:uid="{00000000-0005-0000-0000-00000A000000}"/>
    <cellStyle name="20% - アクセント 4 4" xfId="19" xr:uid="{00000000-0005-0000-0000-00000B000000}"/>
    <cellStyle name="20% - アクセント 5 2" xfId="23" xr:uid="{00000000-0005-0000-0000-00000C000000}"/>
    <cellStyle name="20% - アクセント 5 3" xfId="24" xr:uid="{00000000-0005-0000-0000-00000D000000}"/>
    <cellStyle name="20% - アクセント 5 4" xfId="22" xr:uid="{00000000-0005-0000-0000-00000E000000}"/>
    <cellStyle name="20% - アクセント 6 2" xfId="26" xr:uid="{00000000-0005-0000-0000-00000F000000}"/>
    <cellStyle name="20% - アクセント 6 3" xfId="27" xr:uid="{00000000-0005-0000-0000-000010000000}"/>
    <cellStyle name="20% - アクセント 6 4" xfId="25" xr:uid="{00000000-0005-0000-0000-000011000000}"/>
    <cellStyle name="40% - アクセント 1 2" xfId="29" xr:uid="{00000000-0005-0000-0000-000012000000}"/>
    <cellStyle name="40% - アクセント 1 3" xfId="30" xr:uid="{00000000-0005-0000-0000-000013000000}"/>
    <cellStyle name="40% - アクセント 1 4" xfId="28" xr:uid="{00000000-0005-0000-0000-000014000000}"/>
    <cellStyle name="40% - アクセント 2 2" xfId="32" xr:uid="{00000000-0005-0000-0000-000015000000}"/>
    <cellStyle name="40% - アクセント 2 3" xfId="33" xr:uid="{00000000-0005-0000-0000-000016000000}"/>
    <cellStyle name="40% - アクセント 2 4" xfId="31" xr:uid="{00000000-0005-0000-0000-000017000000}"/>
    <cellStyle name="40% - アクセント 3 2" xfId="35" xr:uid="{00000000-0005-0000-0000-000018000000}"/>
    <cellStyle name="40% - アクセント 3 3" xfId="36" xr:uid="{00000000-0005-0000-0000-000019000000}"/>
    <cellStyle name="40% - アクセント 3 4" xfId="34" xr:uid="{00000000-0005-0000-0000-00001A000000}"/>
    <cellStyle name="40% - アクセント 4 2" xfId="38" xr:uid="{00000000-0005-0000-0000-00001B000000}"/>
    <cellStyle name="40% - アクセント 4 3" xfId="39" xr:uid="{00000000-0005-0000-0000-00001C000000}"/>
    <cellStyle name="40% - アクセント 4 4" xfId="37" xr:uid="{00000000-0005-0000-0000-00001D000000}"/>
    <cellStyle name="40% - アクセント 5 2" xfId="41" xr:uid="{00000000-0005-0000-0000-00001E000000}"/>
    <cellStyle name="40% - アクセント 5 3" xfId="42" xr:uid="{00000000-0005-0000-0000-00001F000000}"/>
    <cellStyle name="40% - アクセント 5 4" xfId="40" xr:uid="{00000000-0005-0000-0000-000020000000}"/>
    <cellStyle name="40% - アクセント 6 2" xfId="44" xr:uid="{00000000-0005-0000-0000-000021000000}"/>
    <cellStyle name="40% - アクセント 6 3" xfId="45" xr:uid="{00000000-0005-0000-0000-000022000000}"/>
    <cellStyle name="40% - アクセント 6 4" xfId="43" xr:uid="{00000000-0005-0000-0000-000023000000}"/>
    <cellStyle name="60% - アクセント 1 2" xfId="47" xr:uid="{00000000-0005-0000-0000-000024000000}"/>
    <cellStyle name="60% - アクセント 1 3" xfId="48" xr:uid="{00000000-0005-0000-0000-000025000000}"/>
    <cellStyle name="60% - アクセント 1 4" xfId="46" xr:uid="{00000000-0005-0000-0000-000026000000}"/>
    <cellStyle name="60% - アクセント 2 2" xfId="50" xr:uid="{00000000-0005-0000-0000-000027000000}"/>
    <cellStyle name="60% - アクセント 2 3" xfId="51" xr:uid="{00000000-0005-0000-0000-000028000000}"/>
    <cellStyle name="60% - アクセント 2 4" xfId="49" xr:uid="{00000000-0005-0000-0000-000029000000}"/>
    <cellStyle name="60% - アクセント 3 2" xfId="53" xr:uid="{00000000-0005-0000-0000-00002A000000}"/>
    <cellStyle name="60% - アクセント 3 3" xfId="54" xr:uid="{00000000-0005-0000-0000-00002B000000}"/>
    <cellStyle name="60% - アクセント 3 4" xfId="52" xr:uid="{00000000-0005-0000-0000-00002C000000}"/>
    <cellStyle name="60% - アクセント 4 2" xfId="56" xr:uid="{00000000-0005-0000-0000-00002D000000}"/>
    <cellStyle name="60% - アクセント 4 3" xfId="57" xr:uid="{00000000-0005-0000-0000-00002E000000}"/>
    <cellStyle name="60% - アクセント 4 4" xfId="55" xr:uid="{00000000-0005-0000-0000-00002F000000}"/>
    <cellStyle name="60% - アクセント 5 2" xfId="59" xr:uid="{00000000-0005-0000-0000-000030000000}"/>
    <cellStyle name="60% - アクセント 5 3" xfId="60" xr:uid="{00000000-0005-0000-0000-000031000000}"/>
    <cellStyle name="60% - アクセント 5 4" xfId="58" xr:uid="{00000000-0005-0000-0000-000032000000}"/>
    <cellStyle name="60% - アクセント 6 2" xfId="62" xr:uid="{00000000-0005-0000-0000-000033000000}"/>
    <cellStyle name="60% - アクセント 6 3" xfId="63" xr:uid="{00000000-0005-0000-0000-000034000000}"/>
    <cellStyle name="60% - アクセント 6 4" xfId="61" xr:uid="{00000000-0005-0000-0000-000035000000}"/>
    <cellStyle name="Grey" xfId="1" xr:uid="{00000000-0005-0000-0000-000036000000}"/>
    <cellStyle name="Hyperlink" xfId="147" xr:uid="{00000000-000B-0000-0000-000008000000}"/>
    <cellStyle name="Input [yellow]" xfId="2" xr:uid="{00000000-0005-0000-0000-000037000000}"/>
    <cellStyle name="Milliers [0]_AR1194" xfId="3" xr:uid="{00000000-0005-0000-0000-000038000000}"/>
    <cellStyle name="Milliers_AR1194" xfId="4" xr:uid="{00000000-0005-0000-0000-000039000000}"/>
    <cellStyle name="Mon騁aire [0]_AR1194" xfId="5" xr:uid="{00000000-0005-0000-0000-00003A000000}"/>
    <cellStyle name="Mon騁aire_AR1194" xfId="6" xr:uid="{00000000-0005-0000-0000-00003B000000}"/>
    <cellStyle name="Normal - Style1" xfId="7" xr:uid="{00000000-0005-0000-0000-00003C000000}"/>
    <cellStyle name="Normal - Style1 2" xfId="64" xr:uid="{00000000-0005-0000-0000-00003D000000}"/>
    <cellStyle name="Normal_ACCLNSS" xfId="8" xr:uid="{00000000-0005-0000-0000-00003E000000}"/>
    <cellStyle name="Percent [2]" xfId="9" xr:uid="{00000000-0005-0000-0000-00003F000000}"/>
    <cellStyle name="アクセント 1 2" xfId="66" xr:uid="{00000000-0005-0000-0000-000040000000}"/>
    <cellStyle name="アクセント 1 3" xfId="67" xr:uid="{00000000-0005-0000-0000-000041000000}"/>
    <cellStyle name="アクセント 1 4" xfId="65" xr:uid="{00000000-0005-0000-0000-000042000000}"/>
    <cellStyle name="アクセント 2 2" xfId="69" xr:uid="{00000000-0005-0000-0000-000043000000}"/>
    <cellStyle name="アクセント 2 3" xfId="70" xr:uid="{00000000-0005-0000-0000-000044000000}"/>
    <cellStyle name="アクセント 2 4" xfId="68" xr:uid="{00000000-0005-0000-0000-000045000000}"/>
    <cellStyle name="アクセント 3 2" xfId="72" xr:uid="{00000000-0005-0000-0000-000046000000}"/>
    <cellStyle name="アクセント 3 3" xfId="73" xr:uid="{00000000-0005-0000-0000-000047000000}"/>
    <cellStyle name="アクセント 3 4" xfId="71" xr:uid="{00000000-0005-0000-0000-000048000000}"/>
    <cellStyle name="アクセント 4 2" xfId="75" xr:uid="{00000000-0005-0000-0000-000049000000}"/>
    <cellStyle name="アクセント 4 3" xfId="76" xr:uid="{00000000-0005-0000-0000-00004A000000}"/>
    <cellStyle name="アクセント 4 4" xfId="74" xr:uid="{00000000-0005-0000-0000-00004B000000}"/>
    <cellStyle name="アクセント 5 2" xfId="78" xr:uid="{00000000-0005-0000-0000-00004C000000}"/>
    <cellStyle name="アクセント 5 3" xfId="79" xr:uid="{00000000-0005-0000-0000-00004D000000}"/>
    <cellStyle name="アクセント 5 4" xfId="77" xr:uid="{00000000-0005-0000-0000-00004E000000}"/>
    <cellStyle name="アクセント 6 2" xfId="81" xr:uid="{00000000-0005-0000-0000-00004F000000}"/>
    <cellStyle name="アクセント 6 3" xfId="82" xr:uid="{00000000-0005-0000-0000-000050000000}"/>
    <cellStyle name="アクセント 6 4" xfId="80" xr:uid="{00000000-0005-0000-0000-000051000000}"/>
    <cellStyle name="タイトル 2" xfId="84" xr:uid="{00000000-0005-0000-0000-000052000000}"/>
    <cellStyle name="タイトル 3" xfId="85" xr:uid="{00000000-0005-0000-0000-000053000000}"/>
    <cellStyle name="タイトル 4" xfId="83" xr:uid="{00000000-0005-0000-0000-000054000000}"/>
    <cellStyle name="チェック セル 2" xfId="87" xr:uid="{00000000-0005-0000-0000-000055000000}"/>
    <cellStyle name="チェック セル 3" xfId="88" xr:uid="{00000000-0005-0000-0000-000056000000}"/>
    <cellStyle name="チェック セル 4" xfId="86" xr:uid="{00000000-0005-0000-0000-000057000000}"/>
    <cellStyle name="どちらでもない 2" xfId="90" xr:uid="{00000000-0005-0000-0000-000058000000}"/>
    <cellStyle name="どちらでもない 3" xfId="91" xr:uid="{00000000-0005-0000-0000-000059000000}"/>
    <cellStyle name="どちらでもない 4" xfId="89" xr:uid="{00000000-0005-0000-0000-00005A000000}"/>
    <cellStyle name="ハイパーリンク" xfId="148" builtinId="8"/>
    <cellStyle name="メモ 2" xfId="93" xr:uid="{00000000-0005-0000-0000-00005B000000}"/>
    <cellStyle name="メモ 3" xfId="94" xr:uid="{00000000-0005-0000-0000-00005C000000}"/>
    <cellStyle name="メモ 4" xfId="92" xr:uid="{00000000-0005-0000-0000-00005D000000}"/>
    <cellStyle name="リンク セル 2" xfId="96" xr:uid="{00000000-0005-0000-0000-00005E000000}"/>
    <cellStyle name="リンク セル 3" xfId="97" xr:uid="{00000000-0005-0000-0000-00005F000000}"/>
    <cellStyle name="リンク セル 4" xfId="95" xr:uid="{00000000-0005-0000-0000-000060000000}"/>
    <cellStyle name="悪い 2" xfId="99" xr:uid="{00000000-0005-0000-0000-000061000000}"/>
    <cellStyle name="悪い 3" xfId="100" xr:uid="{00000000-0005-0000-0000-000062000000}"/>
    <cellStyle name="悪い 4" xfId="98" xr:uid="{00000000-0005-0000-0000-000063000000}"/>
    <cellStyle name="計算 2" xfId="102" xr:uid="{00000000-0005-0000-0000-000064000000}"/>
    <cellStyle name="計算 3" xfId="103" xr:uid="{00000000-0005-0000-0000-000065000000}"/>
    <cellStyle name="計算 4" xfId="101" xr:uid="{00000000-0005-0000-0000-000066000000}"/>
    <cellStyle name="警告文 2" xfId="105" xr:uid="{00000000-0005-0000-0000-000067000000}"/>
    <cellStyle name="警告文 3" xfId="106" xr:uid="{00000000-0005-0000-0000-000068000000}"/>
    <cellStyle name="警告文 4" xfId="104" xr:uid="{00000000-0005-0000-0000-000069000000}"/>
    <cellStyle name="見出し 1 2" xfId="108" xr:uid="{00000000-0005-0000-0000-00006A000000}"/>
    <cellStyle name="見出し 1 3" xfId="109" xr:uid="{00000000-0005-0000-0000-00006B000000}"/>
    <cellStyle name="見出し 1 4" xfId="107" xr:uid="{00000000-0005-0000-0000-00006C000000}"/>
    <cellStyle name="見出し 2 2" xfId="111" xr:uid="{00000000-0005-0000-0000-00006D000000}"/>
    <cellStyle name="見出し 2 3" xfId="112" xr:uid="{00000000-0005-0000-0000-00006E000000}"/>
    <cellStyle name="見出し 2 4" xfId="110" xr:uid="{00000000-0005-0000-0000-00006F000000}"/>
    <cellStyle name="見出し 3 2" xfId="114" xr:uid="{00000000-0005-0000-0000-000070000000}"/>
    <cellStyle name="見出し 3 3" xfId="115" xr:uid="{00000000-0005-0000-0000-000071000000}"/>
    <cellStyle name="見出し 3 4" xfId="113" xr:uid="{00000000-0005-0000-0000-000072000000}"/>
    <cellStyle name="見出し 4 2" xfId="117" xr:uid="{00000000-0005-0000-0000-000073000000}"/>
    <cellStyle name="見出し 4 3" xfId="118" xr:uid="{00000000-0005-0000-0000-000074000000}"/>
    <cellStyle name="見出し 4 4" xfId="116" xr:uid="{00000000-0005-0000-0000-000075000000}"/>
    <cellStyle name="集計 2" xfId="120" xr:uid="{00000000-0005-0000-0000-000076000000}"/>
    <cellStyle name="集計 3" xfId="121" xr:uid="{00000000-0005-0000-0000-000077000000}"/>
    <cellStyle name="集計 4" xfId="119" xr:uid="{00000000-0005-0000-0000-000078000000}"/>
    <cellStyle name="出力 2" xfId="123" xr:uid="{00000000-0005-0000-0000-000079000000}"/>
    <cellStyle name="出力 3" xfId="124" xr:uid="{00000000-0005-0000-0000-00007A000000}"/>
    <cellStyle name="出力 4" xfId="122" xr:uid="{00000000-0005-0000-0000-00007B000000}"/>
    <cellStyle name="説明文 2" xfId="126" xr:uid="{00000000-0005-0000-0000-00007C000000}"/>
    <cellStyle name="説明文 3" xfId="127" xr:uid="{00000000-0005-0000-0000-00007D000000}"/>
    <cellStyle name="説明文 4" xfId="125" xr:uid="{00000000-0005-0000-0000-00007E000000}"/>
    <cellStyle name="入力 2" xfId="129" xr:uid="{00000000-0005-0000-0000-00007F000000}"/>
    <cellStyle name="入力 3" xfId="130" xr:uid="{00000000-0005-0000-0000-000080000000}"/>
    <cellStyle name="入力 4" xfId="128" xr:uid="{00000000-0005-0000-0000-000081000000}"/>
    <cellStyle name="標準" xfId="0" builtinId="0"/>
    <cellStyle name="標準 14" xfId="146" xr:uid="{00000000-0005-0000-0000-000083000000}"/>
    <cellStyle name="標準 2" xfId="131" xr:uid="{00000000-0005-0000-0000-000084000000}"/>
    <cellStyle name="標準 2 2" xfId="132" xr:uid="{00000000-0005-0000-0000-000085000000}"/>
    <cellStyle name="標準 2_68回陸上競技場レイアウト" xfId="133" xr:uid="{00000000-0005-0000-0000-000086000000}"/>
    <cellStyle name="標準 3" xfId="134" xr:uid="{00000000-0005-0000-0000-000087000000}"/>
    <cellStyle name="標準 3 2" xfId="135" xr:uid="{00000000-0005-0000-0000-000088000000}"/>
    <cellStyle name="標準 3 2 2" xfId="144" xr:uid="{00000000-0005-0000-0000-000089000000}"/>
    <cellStyle name="標準 3 3" xfId="136" xr:uid="{00000000-0005-0000-0000-00008A000000}"/>
    <cellStyle name="標準 3_一般ロング　中継点の混雑緩和について" xfId="137" xr:uid="{00000000-0005-0000-0000-00008B000000}"/>
    <cellStyle name="標準 4" xfId="138" xr:uid="{00000000-0005-0000-0000-00008C000000}"/>
    <cellStyle name="標準 5" xfId="139" xr:uid="{00000000-0005-0000-0000-00008D000000}"/>
    <cellStyle name="標準 6" xfId="140" xr:uid="{00000000-0005-0000-0000-00008E000000}"/>
    <cellStyle name="標準 7" xfId="145" xr:uid="{00000000-0005-0000-0000-00008F000000}"/>
    <cellStyle name="良い 2" xfId="142" xr:uid="{00000000-0005-0000-0000-000090000000}"/>
    <cellStyle name="良い 3" xfId="143" xr:uid="{00000000-0005-0000-0000-000091000000}"/>
    <cellStyle name="良い 4" xfId="141" xr:uid="{00000000-0005-0000-0000-000092000000}"/>
  </cellStyles>
  <dxfs count="0"/>
  <tableStyles count="1" defaultTableStyle="TableStyleMedium2" defaultPivotStyle="PivotStyleLight16">
    <tableStyle name="Invisible" pivot="0" table="0" count="0" xr9:uid="{E564EB71-A3B3-4BF3-AC03-77D51625F5EE}"/>
  </tableStyles>
  <colors>
    <mruColors>
      <color rgb="FFFF66FF"/>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11.xml.rels><?xml version="1.0" encoding="UTF-8" standalone="yes"?>
<Relationships xmlns="http://schemas.openxmlformats.org/package/2006/relationships"><Relationship Id="rId1" Type="http://schemas.openxmlformats.org/officeDocument/2006/relationships/image" Target="../media/image41.emf"/></Relationships>
</file>

<file path=xl/drawings/_rels/drawing12.xml.rels><?xml version="1.0" encoding="UTF-8" standalone="yes"?>
<Relationships xmlns="http://schemas.openxmlformats.org/package/2006/relationships"><Relationship Id="rId1" Type="http://schemas.openxmlformats.org/officeDocument/2006/relationships/image" Target="../media/image42.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5" Type="http://schemas.openxmlformats.org/officeDocument/2006/relationships/image" Target="../media/image47.png"/><Relationship Id="rId4" Type="http://schemas.openxmlformats.org/officeDocument/2006/relationships/image" Target="../media/image46.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6.png"/><Relationship Id="rId5" Type="http://schemas.microsoft.com/office/2007/relationships/hdphoto" Target="../media/hdphoto1.wdp"/><Relationship Id="rId4" Type="http://schemas.openxmlformats.org/officeDocument/2006/relationships/image" Target="../media/image5.png"/></Relationships>
</file>

<file path=xl/drawings/_rels/drawing4.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5" Type="http://schemas.openxmlformats.org/officeDocument/2006/relationships/image" Target="../media/image11.png"/><Relationship Id="rId4" Type="http://schemas.openxmlformats.org/officeDocument/2006/relationships/image" Target="../media/image10.png"/></Relationships>
</file>

<file path=xl/drawings/_rels/drawing5.xml.rels><?xml version="1.0" encoding="UTF-8" standalone="yes"?>
<Relationships xmlns="http://schemas.openxmlformats.org/package/2006/relationships"><Relationship Id="rId2" Type="http://schemas.openxmlformats.org/officeDocument/2006/relationships/image" Target="../media/image13.emf"/><Relationship Id="rId1" Type="http://schemas.openxmlformats.org/officeDocument/2006/relationships/image" Target="../media/image12.png"/></Relationships>
</file>

<file path=xl/drawings/_rels/drawing6.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7.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emf"/></Relationships>
</file>

<file path=xl/drawings/_rels/drawing8.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20.jpeg"/><Relationship Id="rId7" Type="http://schemas.openxmlformats.org/officeDocument/2006/relationships/image" Target="../media/image24.emf"/><Relationship Id="rId2" Type="http://schemas.openxmlformats.org/officeDocument/2006/relationships/image" Target="../media/image19.emf"/><Relationship Id="rId1" Type="http://schemas.openxmlformats.org/officeDocument/2006/relationships/image" Target="../media/image18.jpeg"/><Relationship Id="rId6" Type="http://schemas.openxmlformats.org/officeDocument/2006/relationships/image" Target="../media/image23.emf"/><Relationship Id="rId11" Type="http://schemas.openxmlformats.org/officeDocument/2006/relationships/image" Target="../media/image28.emf"/><Relationship Id="rId5" Type="http://schemas.openxmlformats.org/officeDocument/2006/relationships/image" Target="../media/image22.jpeg"/><Relationship Id="rId10" Type="http://schemas.openxmlformats.org/officeDocument/2006/relationships/image" Target="../media/image27.png"/><Relationship Id="rId4" Type="http://schemas.openxmlformats.org/officeDocument/2006/relationships/image" Target="../media/image21.emf"/><Relationship Id="rId9" Type="http://schemas.openxmlformats.org/officeDocument/2006/relationships/image" Target="../media/image26.png"/></Relationships>
</file>

<file path=xl/drawings/_rels/drawing9.xml.rels><?xml version="1.0" encoding="UTF-8" standalone="yes"?>
<Relationships xmlns="http://schemas.openxmlformats.org/package/2006/relationships"><Relationship Id="rId8" Type="http://schemas.openxmlformats.org/officeDocument/2006/relationships/image" Target="../media/image23.emf"/><Relationship Id="rId13" Type="http://schemas.microsoft.com/office/2007/relationships/hdphoto" Target="../media/hdphoto2.wdp"/><Relationship Id="rId3" Type="http://schemas.openxmlformats.org/officeDocument/2006/relationships/image" Target="../media/image31.emf"/><Relationship Id="rId7" Type="http://schemas.openxmlformats.org/officeDocument/2006/relationships/image" Target="../media/image34.jpeg"/><Relationship Id="rId12" Type="http://schemas.openxmlformats.org/officeDocument/2006/relationships/image" Target="../media/image37.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21.emf"/><Relationship Id="rId11" Type="http://schemas.openxmlformats.org/officeDocument/2006/relationships/image" Target="../media/image36.png"/><Relationship Id="rId5" Type="http://schemas.openxmlformats.org/officeDocument/2006/relationships/image" Target="../media/image33.jpeg"/><Relationship Id="rId10" Type="http://schemas.openxmlformats.org/officeDocument/2006/relationships/image" Target="../media/image35.jpeg"/><Relationship Id="rId4" Type="http://schemas.openxmlformats.org/officeDocument/2006/relationships/image" Target="../media/image32.jpeg"/><Relationship Id="rId9" Type="http://schemas.openxmlformats.org/officeDocument/2006/relationships/image" Target="../media/image24.emf"/></Relationships>
</file>

<file path=xl/drawings/drawing1.xml><?xml version="1.0" encoding="utf-8"?>
<xdr:wsDr xmlns:xdr="http://schemas.openxmlformats.org/drawingml/2006/spreadsheetDrawing" xmlns:a="http://schemas.openxmlformats.org/drawingml/2006/main">
  <xdr:twoCellAnchor editAs="oneCell">
    <xdr:from>
      <xdr:col>0</xdr:col>
      <xdr:colOff>45383</xdr:colOff>
      <xdr:row>0</xdr:row>
      <xdr:rowOff>1</xdr:rowOff>
    </xdr:from>
    <xdr:to>
      <xdr:col>1</xdr:col>
      <xdr:colOff>302558</xdr:colOff>
      <xdr:row>1</xdr:row>
      <xdr:rowOff>255582</xdr:rowOff>
    </xdr:to>
    <xdr:pic>
      <xdr:nvPicPr>
        <xdr:cNvPr id="6" name="Picture 207" descr="0.9-1.46,JPG">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
        <a:stretch>
          <a:fillRect/>
        </a:stretch>
      </xdr:blipFill>
      <xdr:spPr>
        <a:xfrm>
          <a:off x="45383" y="1"/>
          <a:ext cx="671793" cy="414144"/>
        </a:xfrm>
        <a:prstGeom prst="rect">
          <a:avLst/>
        </a:prstGeom>
      </xdr:spPr>
    </xdr:pic>
    <xdr:clientData/>
  </xdr:twoCellAnchor>
  <xdr:twoCellAnchor>
    <xdr:from>
      <xdr:col>1</xdr:col>
      <xdr:colOff>597721</xdr:colOff>
      <xdr:row>2</xdr:row>
      <xdr:rowOff>58608</xdr:rowOff>
    </xdr:from>
    <xdr:to>
      <xdr:col>10</xdr:col>
      <xdr:colOff>26222</xdr:colOff>
      <xdr:row>3</xdr:row>
      <xdr:rowOff>77128</xdr:rowOff>
    </xdr:to>
    <xdr:sp macro="" textlink="">
      <xdr:nvSpPr>
        <xdr:cNvPr id="89" name="Text Box 12">
          <a:extLst>
            <a:ext uri="{FF2B5EF4-FFF2-40B4-BE49-F238E27FC236}">
              <a16:creationId xmlns:a16="http://schemas.microsoft.com/office/drawing/2014/main" id="{00000000-0008-0000-0000-000059000000}"/>
            </a:ext>
          </a:extLst>
        </xdr:cNvPr>
        <xdr:cNvSpPr txBox="1">
          <a:spLocks noChangeArrowheads="1"/>
        </xdr:cNvSpPr>
      </xdr:nvSpPr>
      <xdr:spPr bwMode="auto">
        <a:xfrm>
          <a:off x="1010097" y="506843"/>
          <a:ext cx="6663019" cy="502614"/>
        </a:xfrm>
        <a:prstGeom prst="rect">
          <a:avLst/>
        </a:prstGeom>
        <a:solidFill>
          <a:schemeClr val="accent6">
            <a:lumMod val="20000"/>
            <a:lumOff val="80000"/>
          </a:schemeClr>
        </a:solidFill>
        <a:ln w="9525">
          <a:solidFill>
            <a:srgbClr xmlns:mc="http://schemas.openxmlformats.org/markup-compatibility/2006" xmlns:a14="http://schemas.microsoft.com/office/drawing/2010/main" val="000000" mc:Ignorable="a14" a14:legacySpreadsheetColorIndex="64"/>
          </a:solidFill>
          <a:prstDash val="solid"/>
          <a:miter lim="800000"/>
          <a:headEnd/>
          <a:tailEnd/>
        </a:ln>
        <a:effectLst/>
      </xdr:spPr>
      <xdr:txBody>
        <a:bodyPr vertOverflow="clip" wrap="square" lIns="27432" tIns="18288" rIns="0" bIns="0" anchor="ctr" upright="1"/>
        <a:lstStyle/>
        <a:p>
          <a:pPr algn="l" rtl="0">
            <a:lnSpc>
              <a:spcPts val="1200"/>
            </a:lnSpc>
            <a:defRPr sz="1000"/>
          </a:pPr>
          <a:r>
            <a:rPr lang="ja-JP" altLang="en-US" sz="1000" b="0" i="0" u="none" strike="noStrike" baseline="0">
              <a:solidFill>
                <a:schemeClr val="tx1"/>
              </a:solidFill>
              <a:latin typeface="HG丸ｺﾞｼｯｸM-PRO" panose="020F0600000000000000" pitchFamily="50" charset="-128"/>
              <a:ea typeface="HG丸ｺﾞｼｯｸM-PRO" panose="020F0600000000000000" pitchFamily="50" charset="-128"/>
            </a:rPr>
            <a:t>前日・当日に体調不良・怪我・他アクシデント等発生時、</a:t>
          </a:r>
          <a:r>
            <a:rPr lang="ja-JP" altLang="en-US" sz="1000" b="1" i="0" u="none" strike="noStrike" baseline="0">
              <a:solidFill>
                <a:schemeClr val="tx1"/>
              </a:solidFill>
              <a:latin typeface="HG丸ｺﾞｼｯｸM-PRO" panose="020F0600000000000000" pitchFamily="50" charset="-128"/>
              <a:ea typeface="HG丸ｺﾞｼｯｸM-PRO" panose="020F0600000000000000" pitchFamily="50" charset="-128"/>
            </a:rPr>
            <a:t>すぐに当日用</a:t>
          </a:r>
          <a:r>
            <a:rPr lang="en-US" altLang="ja-JP" sz="1000" b="1" i="0" u="none" strike="noStrike" baseline="0">
              <a:solidFill>
                <a:schemeClr val="tx1"/>
              </a:solidFill>
              <a:latin typeface="HG丸ｺﾞｼｯｸM-PRO" panose="020F0600000000000000" pitchFamily="50" charset="-128"/>
              <a:ea typeface="HG丸ｺﾞｼｯｸM-PRO" panose="020F0600000000000000" pitchFamily="50" charset="-128"/>
            </a:rPr>
            <a:t>Band</a:t>
          </a:r>
          <a:r>
            <a:rPr lang="ja-JP" altLang="en-US" sz="1000" b="1" i="0" u="none" strike="noStrike" baseline="0">
              <a:solidFill>
                <a:schemeClr val="tx1"/>
              </a:solidFill>
              <a:latin typeface="HG丸ｺﾞｼｯｸM-PRO" panose="020F0600000000000000" pitchFamily="50" charset="-128"/>
              <a:ea typeface="HG丸ｺﾞｼｯｸM-PRO" panose="020F0600000000000000" pitchFamily="50" charset="-128"/>
            </a:rPr>
            <a:t>か下記誰かへ連絡下さい</a:t>
          </a:r>
          <a:endParaRPr lang="en-US" altLang="ja-JP" sz="1000" b="1" i="0" u="none" strike="noStrike" baseline="0">
            <a:solidFill>
              <a:schemeClr val="tx1"/>
            </a:solidFill>
            <a:latin typeface="HG丸ｺﾞｼｯｸM-PRO" panose="020F0600000000000000" pitchFamily="50" charset="-128"/>
            <a:ea typeface="HG丸ｺﾞｼｯｸM-PRO" panose="020F0600000000000000" pitchFamily="50" charset="-128"/>
          </a:endParaRPr>
        </a:p>
        <a:p>
          <a:pPr algn="l" rtl="0">
            <a:lnSpc>
              <a:spcPts val="1200"/>
            </a:lnSpc>
            <a:defRPr sz="1000"/>
          </a:pPr>
          <a:r>
            <a:rPr lang="ja-JP" altLang="en-US" sz="1000" b="0" i="0" u="none" strike="noStrike" baseline="0">
              <a:solidFill>
                <a:schemeClr val="tx1"/>
              </a:solidFill>
              <a:latin typeface="HG丸ｺﾞｼｯｸM-PRO" panose="020F0600000000000000" pitchFamily="50" charset="-128"/>
              <a:ea typeface="HG丸ｺﾞｼｯｸM-PRO" panose="020F0600000000000000" pitchFamily="50" charset="-128"/>
            </a:rPr>
            <a:t>　</a:t>
          </a:r>
          <a:r>
            <a:rPr lang="ja-JP" altLang="en-US" sz="850" b="0" i="0" u="none" strike="noStrike" baseline="0">
              <a:solidFill>
                <a:schemeClr val="tx1"/>
              </a:solidFill>
              <a:latin typeface="HG丸ｺﾞｼｯｸM-PRO" panose="020F0600000000000000" pitchFamily="50" charset="-128"/>
              <a:ea typeface="HG丸ｺﾞｼｯｸM-PRO" panose="020F0600000000000000" pitchFamily="50" charset="-128"/>
            </a:rPr>
            <a:t>和田：</a:t>
          </a:r>
          <a:r>
            <a:rPr lang="en-US" altLang="ja-JP" sz="850" b="0" i="0" u="none" strike="noStrike" baseline="0">
              <a:solidFill>
                <a:schemeClr val="tx1"/>
              </a:solidFill>
              <a:latin typeface="HG丸ｺﾞｼｯｸM-PRO" panose="020F0600000000000000" pitchFamily="50" charset="-128"/>
              <a:ea typeface="HG丸ｺﾞｼｯｸM-PRO" panose="020F0600000000000000" pitchFamily="50" charset="-128"/>
            </a:rPr>
            <a:t>090-5806-0337   </a:t>
          </a:r>
          <a:r>
            <a:rPr lang="ja-JP" altLang="en-US" sz="850" b="0" i="0" u="none" strike="noStrike" baseline="0">
              <a:solidFill>
                <a:schemeClr val="tx1"/>
              </a:solidFill>
              <a:latin typeface="HG丸ｺﾞｼｯｸM-PRO" panose="020F0600000000000000" pitchFamily="50" charset="-128"/>
              <a:ea typeface="HG丸ｺﾞｼｯｸM-PRO" panose="020F0600000000000000" pitchFamily="50" charset="-128"/>
            </a:rPr>
            <a:t>伊藤：</a:t>
          </a:r>
          <a:r>
            <a:rPr lang="en-US" altLang="ja-JP" sz="850" b="0" i="0" u="none" strike="noStrike" baseline="0">
              <a:solidFill>
                <a:schemeClr val="tx1"/>
              </a:solidFill>
              <a:latin typeface="HG丸ｺﾞｼｯｸM-PRO" panose="020F0600000000000000" pitchFamily="50" charset="-128"/>
              <a:ea typeface="HG丸ｺﾞｼｯｸM-PRO" panose="020F0600000000000000" pitchFamily="50" charset="-128"/>
            </a:rPr>
            <a:t>080-6957-7655</a:t>
          </a:r>
          <a:r>
            <a:rPr lang="en-US" altLang="ja-JP" sz="850" b="0" i="0" baseline="0">
              <a:solidFill>
                <a:schemeClr val="tx1"/>
              </a:solidFill>
              <a:effectLst/>
              <a:latin typeface="HG丸ｺﾞｼｯｸM-PRO" panose="020F0600000000000000" pitchFamily="50" charset="-128"/>
              <a:ea typeface="HG丸ｺﾞｼｯｸM-PRO" panose="020F0600000000000000" pitchFamily="50" charset="-128"/>
              <a:cs typeface="+mn-cs"/>
            </a:rPr>
            <a:t> </a:t>
          </a:r>
          <a:r>
            <a:rPr lang="en-US" altLang="ja-JP" sz="850" b="0" i="0" u="none" strike="noStrike" baseline="0">
              <a:solidFill>
                <a:schemeClr val="tx1"/>
              </a:solidFill>
              <a:latin typeface="HG丸ｺﾞｼｯｸM-PRO" panose="020F0600000000000000" pitchFamily="50" charset="-128"/>
              <a:ea typeface="HG丸ｺﾞｼｯｸM-PRO" panose="020F0600000000000000" pitchFamily="50" charset="-128"/>
            </a:rPr>
            <a:t> </a:t>
          </a:r>
          <a:r>
            <a:rPr lang="ja-JP" altLang="en-US" sz="850" b="0" i="0" u="none" strike="noStrike" baseline="0">
              <a:solidFill>
                <a:schemeClr val="tx1"/>
              </a:solidFill>
              <a:effectLst/>
              <a:latin typeface="HG丸ｺﾞｼｯｸM-PRO" panose="020F0600000000000000" pitchFamily="50" charset="-128"/>
              <a:ea typeface="HG丸ｺﾞｼｯｸM-PRO" panose="020F0600000000000000" pitchFamily="50" charset="-128"/>
              <a:cs typeface="+mn-cs"/>
            </a:rPr>
            <a:t>中山</a:t>
          </a:r>
          <a:r>
            <a:rPr lang="ja-JP" altLang="ja-JP" sz="850" b="0" i="0" baseline="0">
              <a:solidFill>
                <a:schemeClr val="tx1"/>
              </a:solidFill>
              <a:effectLst/>
              <a:latin typeface="HG丸ｺﾞｼｯｸM-PRO" panose="020F0600000000000000" pitchFamily="50" charset="-128"/>
              <a:ea typeface="HG丸ｺﾞｼｯｸM-PRO" panose="020F0600000000000000" pitchFamily="50" charset="-128"/>
              <a:cs typeface="+mn-cs"/>
            </a:rPr>
            <a:t>：</a:t>
          </a:r>
          <a:r>
            <a:rPr lang="en-US" altLang="ja-JP" sz="850" b="0" i="0" baseline="0">
              <a:solidFill>
                <a:schemeClr val="tx1"/>
              </a:solidFill>
              <a:effectLst/>
              <a:latin typeface="HG丸ｺﾞｼｯｸM-PRO" panose="020F0600000000000000" pitchFamily="50" charset="-128"/>
              <a:ea typeface="HG丸ｺﾞｼｯｸM-PRO" panose="020F0600000000000000" pitchFamily="50" charset="-128"/>
              <a:cs typeface="+mn-cs"/>
            </a:rPr>
            <a:t>080-3078-4183</a:t>
          </a:r>
          <a:endParaRPr lang="ja-JP" altLang="ja-JP" sz="850">
            <a:solidFill>
              <a:schemeClr val="tx1"/>
            </a:solidFill>
            <a:effectLst/>
            <a:latin typeface="HG丸ｺﾞｼｯｸM-PRO" panose="020F0600000000000000" pitchFamily="50" charset="-128"/>
            <a:ea typeface="HG丸ｺﾞｼｯｸM-PRO" panose="020F0600000000000000" pitchFamily="50" charset="-128"/>
          </a:endParaRPr>
        </a:p>
      </xdr:txBody>
    </xdr:sp>
    <xdr:clientData/>
  </xdr:twoCellAnchor>
  <xdr:twoCellAnchor>
    <xdr:from>
      <xdr:col>9</xdr:col>
      <xdr:colOff>280147</xdr:colOff>
      <xdr:row>26</xdr:row>
      <xdr:rowOff>11206</xdr:rowOff>
    </xdr:from>
    <xdr:to>
      <xdr:col>9</xdr:col>
      <xdr:colOff>1786217</xdr:colOff>
      <xdr:row>33</xdr:row>
      <xdr:rowOff>5378</xdr:rowOff>
    </xdr:to>
    <xdr:sp macro="" textlink="">
      <xdr:nvSpPr>
        <xdr:cNvPr id="91" name="Text Box 172">
          <a:extLst>
            <a:ext uri="{FF2B5EF4-FFF2-40B4-BE49-F238E27FC236}">
              <a16:creationId xmlns:a16="http://schemas.microsoft.com/office/drawing/2014/main" id="{00000000-0008-0000-0000-00005B000000}"/>
            </a:ext>
          </a:extLst>
        </xdr:cNvPr>
        <xdr:cNvSpPr txBox="1">
          <a:spLocks noChangeArrowheads="1"/>
        </xdr:cNvSpPr>
      </xdr:nvSpPr>
      <xdr:spPr bwMode="auto">
        <a:xfrm>
          <a:off x="5995147" y="7070912"/>
          <a:ext cx="1506070" cy="1406113"/>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400"/>
            </a:lnSpc>
            <a:defRPr sz="1000"/>
          </a:pP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各地点で</a:t>
          </a:r>
          <a:r>
            <a:rPr lang="ja-JP" altLang="ja-JP"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ﾏﾈｰｼﾞｬｰ</a:t>
          </a:r>
          <a:r>
            <a:rPr lang="en-US" altLang="ja-JP"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a:t>
          </a:r>
          <a:r>
            <a:rPr lang="ja-JP" altLang="ja-JP"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控席選手</a:t>
          </a: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への声掛け</a:t>
          </a: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rPr>
            <a:t>忘れると</a:t>
          </a:r>
          <a:endParaRPr lang="en-US" altLang="ja-JP" sz="1000" b="0" i="0" u="none" strike="noStrike" baseline="0">
            <a:solidFill>
              <a:srgbClr val="FF0000"/>
            </a:solidFill>
            <a:latin typeface="HGPｺﾞｼｯｸM" panose="020B0600000000000000" pitchFamily="50" charset="-128"/>
            <a:ea typeface="HGPｺﾞｼｯｸM" panose="020B0600000000000000" pitchFamily="50" charset="-128"/>
          </a:endParaRPr>
        </a:p>
        <a:p>
          <a:pPr algn="l" rtl="0">
            <a:lnSpc>
              <a:spcPts val="1400"/>
            </a:lnSpc>
            <a:defRPr sz="1000"/>
          </a:pPr>
          <a:r>
            <a:rPr lang="ja-JP" altLang="en-US" sz="1200" b="1" i="0" u="sng" strike="noStrike" baseline="0">
              <a:solidFill>
                <a:srgbClr val="FF0000"/>
              </a:solidFill>
              <a:latin typeface="HGPｺﾞｼｯｸM" panose="020B0600000000000000" pitchFamily="50" charset="-128"/>
              <a:ea typeface="HGPｺﾞｼｯｸM" panose="020B0600000000000000" pitchFamily="50" charset="-128"/>
            </a:rPr>
            <a:t>捜索が始まります！</a:t>
          </a:r>
          <a:endParaRPr lang="en-US" altLang="ja-JP" sz="1200" b="1" i="0" u="sng" strike="noStrike" baseline="0">
            <a:solidFill>
              <a:srgbClr val="FF0000"/>
            </a:solidFill>
            <a:latin typeface="HGPｺﾞｼｯｸM" panose="020B0600000000000000" pitchFamily="50" charset="-128"/>
            <a:ea typeface="HGPｺﾞｼｯｸM" panose="020B0600000000000000" pitchFamily="50" charset="-128"/>
          </a:endParaRPr>
        </a:p>
        <a:p>
          <a:pPr algn="l" rtl="0">
            <a:lnSpc>
              <a:spcPts val="1400"/>
            </a:lnSpc>
            <a:defRPr sz="1000"/>
          </a:pP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rPr>
            <a:t>必ず声掛け実施をお願いします</a:t>
          </a:r>
        </a:p>
      </xdr:txBody>
    </xdr:sp>
    <xdr:clientData/>
  </xdr:twoCellAnchor>
  <xdr:twoCellAnchor>
    <xdr:from>
      <xdr:col>9</xdr:col>
      <xdr:colOff>625288</xdr:colOff>
      <xdr:row>11</xdr:row>
      <xdr:rowOff>224116</xdr:rowOff>
    </xdr:from>
    <xdr:to>
      <xdr:col>9</xdr:col>
      <xdr:colOff>1662409</xdr:colOff>
      <xdr:row>15</xdr:row>
      <xdr:rowOff>56027</xdr:rowOff>
    </xdr:to>
    <xdr:sp macro="" textlink="">
      <xdr:nvSpPr>
        <xdr:cNvPr id="7" name="Text Box 172">
          <a:extLst>
            <a:ext uri="{FF2B5EF4-FFF2-40B4-BE49-F238E27FC236}">
              <a16:creationId xmlns:a16="http://schemas.microsoft.com/office/drawing/2014/main" id="{00000000-0008-0000-0000-000007000000}"/>
            </a:ext>
          </a:extLst>
        </xdr:cNvPr>
        <xdr:cNvSpPr txBox="1">
          <a:spLocks noChangeArrowheads="1"/>
        </xdr:cNvSpPr>
      </xdr:nvSpPr>
      <xdr:spPr bwMode="auto">
        <a:xfrm>
          <a:off x="5771029" y="2958351"/>
          <a:ext cx="1037121" cy="871817"/>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400"/>
            </a:lnSpc>
            <a:defRPr sz="1000"/>
          </a:pPr>
          <a:r>
            <a:rPr lang="ja-JP" altLang="en-US" sz="800" b="0" i="0" u="none" strike="noStrike" baseline="0">
              <a:solidFill>
                <a:srgbClr val="FF0000"/>
              </a:solidFill>
              <a:latin typeface="HGPｺﾞｼｯｸM" panose="020B0600000000000000" pitchFamily="50" charset="-128"/>
              <a:ea typeface="HGPｺﾞｼｯｸM" panose="020B0600000000000000" pitchFamily="50" charset="-128"/>
            </a:rPr>
            <a:t>電車・バス・徒歩以外での来場一切禁止！（自転車</a:t>
          </a:r>
          <a:r>
            <a:rPr lang="en-US" altLang="ja-JP" sz="800" b="0" i="0" u="none" strike="noStrike" baseline="0">
              <a:solidFill>
                <a:srgbClr val="FF0000"/>
              </a:solidFill>
              <a:latin typeface="HGPｺﾞｼｯｸM" panose="020B0600000000000000" pitchFamily="50" charset="-128"/>
              <a:ea typeface="HGPｺﾞｼｯｸM" panose="020B0600000000000000" pitchFamily="50" charset="-128"/>
            </a:rPr>
            <a:t>/</a:t>
          </a:r>
          <a:r>
            <a:rPr lang="ja-JP" altLang="en-US" sz="800" b="0" i="0" u="none" strike="noStrike" baseline="0">
              <a:solidFill>
                <a:srgbClr val="FF0000"/>
              </a:solidFill>
              <a:latin typeface="HGPｺﾞｼｯｸM" panose="020B0600000000000000" pitchFamily="50" charset="-128"/>
              <a:ea typeface="HGPｺﾞｼｯｸM" panose="020B0600000000000000" pitchFamily="50" charset="-128"/>
            </a:rPr>
            <a:t>バイクでの来場も禁止。送迎も禁止。）</a:t>
          </a:r>
        </a:p>
      </xdr:txBody>
    </xdr:sp>
    <xdr:clientData/>
  </xdr:twoCellAnchor>
  <xdr:twoCellAnchor>
    <xdr:from>
      <xdr:col>11</xdr:col>
      <xdr:colOff>1583203</xdr:colOff>
      <xdr:row>3</xdr:row>
      <xdr:rowOff>25587</xdr:rowOff>
    </xdr:from>
    <xdr:to>
      <xdr:col>12</xdr:col>
      <xdr:colOff>168088</xdr:colOff>
      <xdr:row>6</xdr:row>
      <xdr:rowOff>237005</xdr:rowOff>
    </xdr:to>
    <xdr:sp macro="" textlink="">
      <xdr:nvSpPr>
        <xdr:cNvPr id="158" name="吹き出し: 四角形 2">
          <a:extLst>
            <a:ext uri="{FF2B5EF4-FFF2-40B4-BE49-F238E27FC236}">
              <a16:creationId xmlns:a16="http://schemas.microsoft.com/office/drawing/2014/main" id="{D0F2F1DD-BC70-F8EE-1F3A-055D0D3C5EF1}"/>
            </a:ext>
          </a:extLst>
        </xdr:cNvPr>
        <xdr:cNvSpPr/>
      </xdr:nvSpPr>
      <xdr:spPr bwMode="auto">
        <a:xfrm>
          <a:off x="8620497" y="933263"/>
          <a:ext cx="1666503" cy="995830"/>
        </a:xfrm>
        <a:prstGeom prst="wedgeRectCallout">
          <a:avLst>
            <a:gd name="adj1" fmla="val -32783"/>
            <a:gd name="adj2" fmla="val 72557"/>
          </a:avLst>
        </a:prstGeom>
        <a:solidFill>
          <a:srgbClr val="FFFF00"/>
        </a:solidFill>
        <a:ln w="25400">
          <a:solidFill>
            <a:schemeClr val="tx1"/>
          </a:solidFill>
          <a:prstDash val="solid"/>
          <a:round/>
          <a:headEnd/>
          <a:tailEnd type="triangle" w="med" len="med"/>
        </a:ln>
        <a:effectLst/>
      </xdr:spPr>
      <xdr:txBody>
        <a:bodyPr rtlCol="0" anchor="ctr"/>
        <a:lstStyle/>
        <a:p>
          <a:pPr algn="l"/>
          <a:r>
            <a:rPr kumimoji="1" lang="ja-JP" altLang="en-US" sz="1100"/>
            <a:t>武田追記</a:t>
          </a:r>
          <a:endParaRPr kumimoji="1" lang="en-US" altLang="ja-JP" sz="1100"/>
        </a:p>
        <a:p>
          <a:pPr algn="l"/>
          <a:r>
            <a:rPr kumimoji="1" lang="ja-JP" altLang="en-US" sz="1100"/>
            <a:t>寮生へ</a:t>
          </a:r>
          <a:endParaRPr kumimoji="1" lang="en-US" altLang="ja-JP" sz="1100"/>
        </a:p>
        <a:p>
          <a:pPr algn="l"/>
          <a:r>
            <a:rPr kumimoji="1" lang="ja-JP" altLang="en-US" sz="1100"/>
            <a:t>早朝は寮の出入口が封鎖されているため、前日の車の保管に注意。</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35126</xdr:colOff>
      <xdr:row>17</xdr:row>
      <xdr:rowOff>24753</xdr:rowOff>
    </xdr:from>
    <xdr:to>
      <xdr:col>4</xdr:col>
      <xdr:colOff>2904221</xdr:colOff>
      <xdr:row>37</xdr:row>
      <xdr:rowOff>105368</xdr:rowOff>
    </xdr:to>
    <xdr:pic>
      <xdr:nvPicPr>
        <xdr:cNvPr id="9" name="図 2">
          <a:extLst>
            <a:ext uri="{FF2B5EF4-FFF2-40B4-BE49-F238E27FC236}">
              <a16:creationId xmlns:a16="http://schemas.microsoft.com/office/drawing/2014/main" id="{33A317CA-8029-6A54-74B7-D6BA7B2CA852}"/>
            </a:ext>
          </a:extLst>
        </xdr:cNvPr>
        <xdr:cNvPicPr>
          <a:picLocks noChangeAspect="1"/>
        </xdr:cNvPicPr>
      </xdr:nvPicPr>
      <xdr:blipFill>
        <a:blip xmlns:r="http://schemas.openxmlformats.org/officeDocument/2006/relationships" r:embed="rId1"/>
        <a:stretch>
          <a:fillRect/>
        </a:stretch>
      </xdr:blipFill>
      <xdr:spPr>
        <a:xfrm>
          <a:off x="145882" y="3912282"/>
          <a:ext cx="6656944" cy="3403289"/>
        </a:xfrm>
        <a:prstGeom prst="rect">
          <a:avLst/>
        </a:prstGeom>
      </xdr:spPr>
    </xdr:pic>
    <xdr:clientData/>
  </xdr:twoCellAnchor>
  <xdr:twoCellAnchor editAs="oneCell">
    <xdr:from>
      <xdr:col>3</xdr:col>
      <xdr:colOff>1664804</xdr:colOff>
      <xdr:row>41</xdr:row>
      <xdr:rowOff>29524</xdr:rowOff>
    </xdr:from>
    <xdr:to>
      <xdr:col>4</xdr:col>
      <xdr:colOff>3221933</xdr:colOff>
      <xdr:row>54</xdr:row>
      <xdr:rowOff>74544</xdr:rowOff>
    </xdr:to>
    <xdr:pic>
      <xdr:nvPicPr>
        <xdr:cNvPr id="5" name="図 4">
          <a:extLst>
            <a:ext uri="{FF2B5EF4-FFF2-40B4-BE49-F238E27FC236}">
              <a16:creationId xmlns:a16="http://schemas.microsoft.com/office/drawing/2014/main" id="{01F0F210-FCFE-1B5F-6E2E-4C5B1582B983}"/>
            </a:ext>
          </a:extLst>
        </xdr:cNvPr>
        <xdr:cNvPicPr>
          <a:picLocks noChangeAspect="1"/>
        </xdr:cNvPicPr>
      </xdr:nvPicPr>
      <xdr:blipFill>
        <a:blip xmlns:r="http://schemas.openxmlformats.org/officeDocument/2006/relationships" r:embed="rId2"/>
        <a:stretch>
          <a:fillRect/>
        </a:stretch>
      </xdr:blipFill>
      <xdr:spPr>
        <a:xfrm>
          <a:off x="3387587" y="8138198"/>
          <a:ext cx="3735455" cy="2322737"/>
        </a:xfrm>
        <a:prstGeom prst="rect">
          <a:avLst/>
        </a:prstGeom>
      </xdr:spPr>
    </xdr:pic>
    <xdr:clientData/>
  </xdr:twoCellAnchor>
  <xdr:twoCellAnchor>
    <xdr:from>
      <xdr:col>1</xdr:col>
      <xdr:colOff>223630</xdr:colOff>
      <xdr:row>24</xdr:row>
      <xdr:rowOff>115956</xdr:rowOff>
    </xdr:from>
    <xdr:to>
      <xdr:col>2</xdr:col>
      <xdr:colOff>107675</xdr:colOff>
      <xdr:row>25</xdr:row>
      <xdr:rowOff>149087</xdr:rowOff>
    </xdr:to>
    <xdr:sp macro="" textlink="">
      <xdr:nvSpPr>
        <xdr:cNvPr id="2" name="正方形/長方形 1">
          <a:extLst>
            <a:ext uri="{FF2B5EF4-FFF2-40B4-BE49-F238E27FC236}">
              <a16:creationId xmlns:a16="http://schemas.microsoft.com/office/drawing/2014/main" id="{8C8C9948-D16D-0E6F-3A49-A1D837A9BE05}"/>
            </a:ext>
          </a:extLst>
        </xdr:cNvPr>
        <xdr:cNvSpPr/>
      </xdr:nvSpPr>
      <xdr:spPr bwMode="auto">
        <a:xfrm>
          <a:off x="339587" y="5267739"/>
          <a:ext cx="969066" cy="207065"/>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1</xdr:col>
      <xdr:colOff>997</xdr:colOff>
      <xdr:row>43</xdr:row>
      <xdr:rowOff>66260</xdr:rowOff>
    </xdr:from>
    <xdr:to>
      <xdr:col>3</xdr:col>
      <xdr:colOff>1640858</xdr:colOff>
      <xdr:row>52</xdr:row>
      <xdr:rowOff>57977</xdr:rowOff>
    </xdr:to>
    <xdr:pic>
      <xdr:nvPicPr>
        <xdr:cNvPr id="16" name="図 15">
          <a:extLst>
            <a:ext uri="{FF2B5EF4-FFF2-40B4-BE49-F238E27FC236}">
              <a16:creationId xmlns:a16="http://schemas.microsoft.com/office/drawing/2014/main" id="{95754393-6834-C079-F755-BF33DD84B800}"/>
            </a:ext>
          </a:extLst>
        </xdr:cNvPr>
        <xdr:cNvPicPr>
          <a:picLocks noChangeAspect="1"/>
        </xdr:cNvPicPr>
      </xdr:nvPicPr>
      <xdr:blipFill>
        <a:blip xmlns:r="http://schemas.openxmlformats.org/officeDocument/2006/relationships" r:embed="rId3"/>
        <a:stretch>
          <a:fillRect/>
        </a:stretch>
      </xdr:blipFill>
      <xdr:spPr>
        <a:xfrm>
          <a:off x="116954" y="8547651"/>
          <a:ext cx="3246687" cy="1557130"/>
        </a:xfrm>
        <a:prstGeom prst="rect">
          <a:avLst/>
        </a:prstGeom>
      </xdr:spPr>
    </xdr:pic>
    <xdr:clientData/>
  </xdr:twoCellAnchor>
  <xdr:twoCellAnchor>
    <xdr:from>
      <xdr:col>4</xdr:col>
      <xdr:colOff>2093844</xdr:colOff>
      <xdr:row>42</xdr:row>
      <xdr:rowOff>16564</xdr:rowOff>
    </xdr:from>
    <xdr:to>
      <xdr:col>5</xdr:col>
      <xdr:colOff>2650</xdr:colOff>
      <xdr:row>44</xdr:row>
      <xdr:rowOff>124238</xdr:rowOff>
    </xdr:to>
    <xdr:sp macro="" textlink="">
      <xdr:nvSpPr>
        <xdr:cNvPr id="17" name="正方形/長方形 16">
          <a:extLst>
            <a:ext uri="{FF2B5EF4-FFF2-40B4-BE49-F238E27FC236}">
              <a16:creationId xmlns:a16="http://schemas.microsoft.com/office/drawing/2014/main" id="{16D6AD99-ABEC-3B1D-FEB2-5F218279C614}"/>
            </a:ext>
          </a:extLst>
        </xdr:cNvPr>
        <xdr:cNvSpPr/>
      </xdr:nvSpPr>
      <xdr:spPr bwMode="auto">
        <a:xfrm>
          <a:off x="5605670" y="8087138"/>
          <a:ext cx="857415" cy="445604"/>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3</xdr:col>
      <xdr:colOff>1863587</xdr:colOff>
      <xdr:row>25</xdr:row>
      <xdr:rowOff>165652</xdr:rowOff>
    </xdr:from>
    <xdr:to>
      <xdr:col>4</xdr:col>
      <xdr:colOff>687456</xdr:colOff>
      <xdr:row>27</xdr:row>
      <xdr:rowOff>24847</xdr:rowOff>
    </xdr:to>
    <xdr:sp macro="" textlink="">
      <xdr:nvSpPr>
        <xdr:cNvPr id="20" name="正方形/長方形 19">
          <a:extLst>
            <a:ext uri="{FF2B5EF4-FFF2-40B4-BE49-F238E27FC236}">
              <a16:creationId xmlns:a16="http://schemas.microsoft.com/office/drawing/2014/main" id="{132953C3-FCBF-AF99-AF90-3A3281DD0ED2}"/>
            </a:ext>
          </a:extLst>
        </xdr:cNvPr>
        <xdr:cNvSpPr/>
      </xdr:nvSpPr>
      <xdr:spPr bwMode="auto">
        <a:xfrm>
          <a:off x="3586370" y="5491369"/>
          <a:ext cx="1002195" cy="207065"/>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347870</xdr:colOff>
      <xdr:row>52</xdr:row>
      <xdr:rowOff>33129</xdr:rowOff>
    </xdr:from>
    <xdr:to>
      <xdr:col>3</xdr:col>
      <xdr:colOff>985632</xdr:colOff>
      <xdr:row>54</xdr:row>
      <xdr:rowOff>132521</xdr:rowOff>
    </xdr:to>
    <xdr:sp macro="" textlink="">
      <xdr:nvSpPr>
        <xdr:cNvPr id="22" name="テキスト ボックス 21">
          <a:extLst>
            <a:ext uri="{FF2B5EF4-FFF2-40B4-BE49-F238E27FC236}">
              <a16:creationId xmlns:a16="http://schemas.microsoft.com/office/drawing/2014/main" id="{2F2C1BE6-F94F-3DA0-080C-FE8096643CA8}"/>
            </a:ext>
          </a:extLst>
        </xdr:cNvPr>
        <xdr:cNvSpPr txBox="1"/>
      </xdr:nvSpPr>
      <xdr:spPr>
        <a:xfrm>
          <a:off x="463827" y="10096499"/>
          <a:ext cx="2244588" cy="4472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b="0">
              <a:solidFill>
                <a:srgbClr val="FF0000"/>
              </a:solidFill>
              <a:latin typeface="Meiryo UI" panose="020B0604030504040204" pitchFamily="50" charset="-128"/>
              <a:ea typeface="Meiryo UI" panose="020B0604030504040204" pitchFamily="50" charset="-128"/>
            </a:rPr>
            <a:t>本社</a:t>
          </a:r>
          <a:r>
            <a:rPr kumimoji="1" lang="en-US" altLang="ja-JP" sz="800" b="0">
              <a:solidFill>
                <a:srgbClr val="FF0000"/>
              </a:solidFill>
              <a:latin typeface="Meiryo UI" panose="020B0604030504040204" pitchFamily="50" charset="-128"/>
              <a:ea typeface="Meiryo UI" panose="020B0604030504040204" pitchFamily="50" charset="-128"/>
            </a:rPr>
            <a:t>BT</a:t>
          </a:r>
          <a:r>
            <a:rPr kumimoji="1" lang="ja-JP" altLang="en-US" sz="800" b="0">
              <a:solidFill>
                <a:srgbClr val="FF0000"/>
              </a:solidFill>
              <a:latin typeface="Meiryo UI" panose="020B0604030504040204" pitchFamily="50" charset="-128"/>
              <a:ea typeface="Meiryo UI" panose="020B0604030504040204" pitchFamily="50" charset="-128"/>
            </a:rPr>
            <a:t>の上に駐車場があり自家用車停められます（従業員証が必要）</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47625</xdr:colOff>
      <xdr:row>2</xdr:row>
      <xdr:rowOff>0</xdr:rowOff>
    </xdr:from>
    <xdr:to>
      <xdr:col>8</xdr:col>
      <xdr:colOff>561975</xdr:colOff>
      <xdr:row>10</xdr:row>
      <xdr:rowOff>142875</xdr:rowOff>
    </xdr:to>
    <xdr:sp macro="" textlink="">
      <xdr:nvSpPr>
        <xdr:cNvPr id="8" name="テキスト ボックス 7">
          <a:extLst>
            <a:ext uri="{FF2B5EF4-FFF2-40B4-BE49-F238E27FC236}">
              <a16:creationId xmlns:a16="http://schemas.microsoft.com/office/drawing/2014/main" id="{61D4818C-59E3-401D-BD89-0368FBE3D034}"/>
            </a:ext>
          </a:extLst>
        </xdr:cNvPr>
        <xdr:cNvSpPr txBox="1"/>
      </xdr:nvSpPr>
      <xdr:spPr>
        <a:xfrm>
          <a:off x="47625" y="438150"/>
          <a:ext cx="6000750" cy="15144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800">
              <a:solidFill>
                <a:schemeClr val="bg1"/>
              </a:solidFill>
            </a:rPr>
            <a:t>・外周路にはパイロン設置あり、外側は並走バイク</a:t>
          </a:r>
          <a:endParaRPr kumimoji="1" lang="en-US" altLang="ja-JP" sz="1800">
            <a:solidFill>
              <a:schemeClr val="bg1"/>
            </a:solidFill>
          </a:endParaRPr>
        </a:p>
        <a:p>
          <a:r>
            <a:rPr kumimoji="1" lang="ja-JP" altLang="en-US" sz="1800">
              <a:solidFill>
                <a:schemeClr val="bg1"/>
              </a:solidFill>
            </a:rPr>
            <a:t>　専用路なので</a:t>
          </a:r>
          <a:r>
            <a:rPr kumimoji="1" lang="ja-JP" altLang="en-US" sz="1800" b="1" u="sng">
              <a:solidFill>
                <a:schemeClr val="bg1"/>
              </a:solidFill>
            </a:rPr>
            <a:t>絶対に入らない</a:t>
          </a:r>
          <a:r>
            <a:rPr kumimoji="1" lang="ja-JP" altLang="en-US" sz="1800">
              <a:solidFill>
                <a:schemeClr val="bg1"/>
              </a:solidFill>
            </a:rPr>
            <a:t>こと！！</a:t>
          </a:r>
          <a:endParaRPr kumimoji="1" lang="en-US" altLang="ja-JP" sz="1800">
            <a:solidFill>
              <a:schemeClr val="bg1"/>
            </a:solidFill>
          </a:endParaRPr>
        </a:p>
        <a:p>
          <a:r>
            <a:rPr kumimoji="1" lang="ja-JP" altLang="en-US" sz="1800">
              <a:solidFill>
                <a:schemeClr val="bg1"/>
              </a:solidFill>
            </a:rPr>
            <a:t>・２か所パイロン無く歩車混走エリアがあるので</a:t>
          </a:r>
          <a:endParaRPr kumimoji="1" lang="en-US" altLang="ja-JP" sz="1800">
            <a:solidFill>
              <a:schemeClr val="bg1"/>
            </a:solidFill>
          </a:endParaRPr>
        </a:p>
        <a:p>
          <a:r>
            <a:rPr kumimoji="1" lang="ja-JP" altLang="en-US" sz="1800">
              <a:solidFill>
                <a:schemeClr val="bg1"/>
              </a:solidFill>
            </a:rPr>
            <a:t>　（下図）バイクに注意しながら内側を走行する事</a:t>
          </a:r>
        </a:p>
      </xdr:txBody>
    </xdr:sp>
    <xdr:clientData/>
  </xdr:twoCellAnchor>
  <xdr:twoCellAnchor editAs="oneCell">
    <xdr:from>
      <xdr:col>0</xdr:col>
      <xdr:colOff>152399</xdr:colOff>
      <xdr:row>11</xdr:row>
      <xdr:rowOff>53340</xdr:rowOff>
    </xdr:from>
    <xdr:to>
      <xdr:col>8</xdr:col>
      <xdr:colOff>475316</xdr:colOff>
      <xdr:row>59</xdr:row>
      <xdr:rowOff>121920</xdr:rowOff>
    </xdr:to>
    <xdr:pic>
      <xdr:nvPicPr>
        <xdr:cNvPr id="4" name="図 3">
          <a:extLst>
            <a:ext uri="{FF2B5EF4-FFF2-40B4-BE49-F238E27FC236}">
              <a16:creationId xmlns:a16="http://schemas.microsoft.com/office/drawing/2014/main" id="{6B93BC39-01B3-A3AD-E8AE-44D26B4B69C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2399" y="1996440"/>
          <a:ext cx="5199717" cy="811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76200</xdr:colOff>
      <xdr:row>6</xdr:row>
      <xdr:rowOff>61231</xdr:rowOff>
    </xdr:from>
    <xdr:to>
      <xdr:col>10</xdr:col>
      <xdr:colOff>467991</xdr:colOff>
      <xdr:row>35</xdr:row>
      <xdr:rowOff>106680</xdr:rowOff>
    </xdr:to>
    <xdr:pic>
      <xdr:nvPicPr>
        <xdr:cNvPr id="4" name="図 3">
          <a:extLst>
            <a:ext uri="{FF2B5EF4-FFF2-40B4-BE49-F238E27FC236}">
              <a16:creationId xmlns:a16="http://schemas.microsoft.com/office/drawing/2014/main" id="{9F6F9A3D-B61C-10D1-717E-61260F6F9754}"/>
            </a:ext>
          </a:extLst>
        </xdr:cNvPr>
        <xdr:cNvPicPr>
          <a:picLocks noChangeAspect="1"/>
        </xdr:cNvPicPr>
      </xdr:nvPicPr>
      <xdr:blipFill>
        <a:blip xmlns:r="http://schemas.openxmlformats.org/officeDocument/2006/relationships" r:embed="rId1"/>
        <a:stretch>
          <a:fillRect/>
        </a:stretch>
      </xdr:blipFill>
      <xdr:spPr>
        <a:xfrm>
          <a:off x="76200" y="807991"/>
          <a:ext cx="6487791" cy="4907009"/>
        </a:xfrm>
        <a:prstGeom prst="rect">
          <a:avLst/>
        </a:prstGeom>
      </xdr:spPr>
    </xdr:pic>
    <xdr:clientData/>
  </xdr:twoCellAnchor>
  <xdr:twoCellAnchor>
    <xdr:from>
      <xdr:col>4</xdr:col>
      <xdr:colOff>45720</xdr:colOff>
      <xdr:row>34</xdr:row>
      <xdr:rowOff>7620</xdr:rowOff>
    </xdr:from>
    <xdr:to>
      <xdr:col>10</xdr:col>
      <xdr:colOff>350520</xdr:colOff>
      <xdr:row>35</xdr:row>
      <xdr:rowOff>60960</xdr:rowOff>
    </xdr:to>
    <xdr:sp macro="" textlink="">
      <xdr:nvSpPr>
        <xdr:cNvPr id="2" name="正方形/長方形 1">
          <a:extLst>
            <a:ext uri="{FF2B5EF4-FFF2-40B4-BE49-F238E27FC236}">
              <a16:creationId xmlns:a16="http://schemas.microsoft.com/office/drawing/2014/main" id="{FEA2BFF3-0C5F-4BEF-8E99-11A0A4584A8A}"/>
            </a:ext>
          </a:extLst>
        </xdr:cNvPr>
        <xdr:cNvSpPr/>
      </xdr:nvSpPr>
      <xdr:spPr bwMode="auto">
        <a:xfrm>
          <a:off x="2484120" y="5448300"/>
          <a:ext cx="3962400" cy="220980"/>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102870</xdr:colOff>
      <xdr:row>36</xdr:row>
      <xdr:rowOff>46991</xdr:rowOff>
    </xdr:from>
    <xdr:to>
      <xdr:col>4</xdr:col>
      <xdr:colOff>554990</xdr:colOff>
      <xdr:row>41</xdr:row>
      <xdr:rowOff>83821</xdr:rowOff>
    </xdr:to>
    <xdr:sp macro="" textlink="">
      <xdr:nvSpPr>
        <xdr:cNvPr id="7" name="テキスト ボックス 2">
          <a:extLst>
            <a:ext uri="{FF2B5EF4-FFF2-40B4-BE49-F238E27FC236}">
              <a16:creationId xmlns:a16="http://schemas.microsoft.com/office/drawing/2014/main" id="{DF1C43E2-FD84-4740-832D-0385D8FF8EFA}"/>
            </a:ext>
          </a:extLst>
        </xdr:cNvPr>
        <xdr:cNvSpPr txBox="1"/>
      </xdr:nvSpPr>
      <xdr:spPr>
        <a:xfrm>
          <a:off x="712470" y="5822951"/>
          <a:ext cx="2280920" cy="87503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chemeClr val="bg1"/>
              </a:solidFill>
            </a:rPr>
            <a:t>社給スマホでの閲覧絶対禁止！</a:t>
          </a:r>
        </a:p>
      </xdr:txBody>
    </xdr:sp>
    <xdr:clientData/>
  </xdr:twoCellAnchor>
  <xdr:twoCellAnchor>
    <xdr:from>
      <xdr:col>5</xdr:col>
      <xdr:colOff>605790</xdr:colOff>
      <xdr:row>36</xdr:row>
      <xdr:rowOff>67946</xdr:rowOff>
    </xdr:from>
    <xdr:to>
      <xdr:col>9</xdr:col>
      <xdr:colOff>448310</xdr:colOff>
      <xdr:row>41</xdr:row>
      <xdr:rowOff>104776</xdr:rowOff>
    </xdr:to>
    <xdr:sp macro="" textlink="">
      <xdr:nvSpPr>
        <xdr:cNvPr id="8" name="テキスト ボックス 2">
          <a:extLst>
            <a:ext uri="{FF2B5EF4-FFF2-40B4-BE49-F238E27FC236}">
              <a16:creationId xmlns:a16="http://schemas.microsoft.com/office/drawing/2014/main" id="{9A0757D4-E4CB-4041-A3FE-CA60F1DDBC20}"/>
            </a:ext>
          </a:extLst>
        </xdr:cNvPr>
        <xdr:cNvSpPr txBox="1"/>
      </xdr:nvSpPr>
      <xdr:spPr>
        <a:xfrm>
          <a:off x="3653790" y="5843906"/>
          <a:ext cx="2280920" cy="87503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b="1">
              <a:solidFill>
                <a:schemeClr val="bg1"/>
              </a:solidFill>
            </a:rPr>
            <a:t>ついでに：</a:t>
          </a:r>
          <a:endParaRPr kumimoji="1" lang="en-US" altLang="ja-JP" sz="1000" b="1">
            <a:solidFill>
              <a:schemeClr val="bg1"/>
            </a:solidFill>
          </a:endParaRPr>
        </a:p>
        <a:p>
          <a:r>
            <a:rPr kumimoji="1" lang="ja-JP" altLang="en-US" sz="1000" b="1">
              <a:solidFill>
                <a:schemeClr val="bg1"/>
              </a:solidFill>
            </a:rPr>
            <a:t>社給スマホで動画送信したりも回線容量つかうので禁止。テキスト送信くらいなら</a:t>
          </a:r>
          <a:r>
            <a:rPr kumimoji="1" lang="en-US" altLang="ja-JP" sz="1000" b="1">
              <a:solidFill>
                <a:schemeClr val="bg1"/>
              </a:solidFill>
            </a:rPr>
            <a:t>OK</a:t>
          </a:r>
          <a:endParaRPr kumimoji="1" lang="ja-JP" altLang="en-US" sz="1000" b="1">
            <a:solidFill>
              <a:schemeClr val="bg1"/>
            </a:solidFill>
          </a:endParaRPr>
        </a:p>
      </xdr:txBody>
    </xdr:sp>
    <xdr:clientData/>
  </xdr:twoCellAnchor>
  <xdr:twoCellAnchor>
    <xdr:from>
      <xdr:col>7</xdr:col>
      <xdr:colOff>99060</xdr:colOff>
      <xdr:row>26</xdr:row>
      <xdr:rowOff>106680</xdr:rowOff>
    </xdr:from>
    <xdr:to>
      <xdr:col>10</xdr:col>
      <xdr:colOff>312420</xdr:colOff>
      <xdr:row>33</xdr:row>
      <xdr:rowOff>144780</xdr:rowOff>
    </xdr:to>
    <xdr:sp macro="" textlink="">
      <xdr:nvSpPr>
        <xdr:cNvPr id="10" name="正方形/長方形 9">
          <a:extLst>
            <a:ext uri="{FF2B5EF4-FFF2-40B4-BE49-F238E27FC236}">
              <a16:creationId xmlns:a16="http://schemas.microsoft.com/office/drawing/2014/main" id="{2A9AFBAE-439A-D1EA-7AE9-8665EF7DA9DB}"/>
            </a:ext>
          </a:extLst>
        </xdr:cNvPr>
        <xdr:cNvSpPr/>
      </xdr:nvSpPr>
      <xdr:spPr bwMode="auto">
        <a:xfrm>
          <a:off x="4366260" y="4206240"/>
          <a:ext cx="2042160" cy="1211580"/>
        </a:xfrm>
        <a:prstGeom prst="rect">
          <a:avLst/>
        </a:prstGeom>
        <a:noFill/>
        <a:ln w="635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2</xdr:col>
      <xdr:colOff>76200</xdr:colOff>
      <xdr:row>23</xdr:row>
      <xdr:rowOff>15240</xdr:rowOff>
    </xdr:from>
    <xdr:to>
      <xdr:col>10</xdr:col>
      <xdr:colOff>289560</xdr:colOff>
      <xdr:row>24</xdr:row>
      <xdr:rowOff>99060</xdr:rowOff>
    </xdr:to>
    <xdr:sp macro="" textlink="">
      <xdr:nvSpPr>
        <xdr:cNvPr id="6" name="正方形/長方形 5">
          <a:extLst>
            <a:ext uri="{FF2B5EF4-FFF2-40B4-BE49-F238E27FC236}">
              <a16:creationId xmlns:a16="http://schemas.microsoft.com/office/drawing/2014/main" id="{5419C9ED-8C34-18C4-A0B7-810FA6476BBC}"/>
            </a:ext>
          </a:extLst>
        </xdr:cNvPr>
        <xdr:cNvSpPr/>
      </xdr:nvSpPr>
      <xdr:spPr bwMode="auto">
        <a:xfrm>
          <a:off x="1295400" y="3611880"/>
          <a:ext cx="5090160" cy="251460"/>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0</xdr:col>
      <xdr:colOff>165734</xdr:colOff>
      <xdr:row>44</xdr:row>
      <xdr:rowOff>87629</xdr:rowOff>
    </xdr:from>
    <xdr:to>
      <xdr:col>10</xdr:col>
      <xdr:colOff>419099</xdr:colOff>
      <xdr:row>53</xdr:row>
      <xdr:rowOff>142874</xdr:rowOff>
    </xdr:to>
    <xdr:sp macro="" textlink="">
      <xdr:nvSpPr>
        <xdr:cNvPr id="5" name="テキスト ボックス 4">
          <a:extLst>
            <a:ext uri="{FF2B5EF4-FFF2-40B4-BE49-F238E27FC236}">
              <a16:creationId xmlns:a16="http://schemas.microsoft.com/office/drawing/2014/main" id="{A87C4925-B69F-0FB2-8998-01A0167C228B}"/>
            </a:ext>
          </a:extLst>
        </xdr:cNvPr>
        <xdr:cNvSpPr txBox="1"/>
      </xdr:nvSpPr>
      <xdr:spPr>
        <a:xfrm>
          <a:off x="165734" y="7698104"/>
          <a:ext cx="7111365" cy="1598295"/>
        </a:xfrm>
        <a:prstGeom prst="rect">
          <a:avLst/>
        </a:prstGeom>
        <a:solidFill>
          <a:schemeClr val="lt1"/>
        </a:solidFill>
        <a:ln w="3810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latin typeface="Meiryo UI" panose="020B0604030504040204" pitchFamily="50" charset="-128"/>
              <a:ea typeface="Meiryo UI" panose="020B0604030504040204" pitchFamily="50" charset="-128"/>
            </a:rPr>
            <a:t>品保ゼッケン</a:t>
          </a:r>
          <a:r>
            <a:rPr kumimoji="1" lang="en-US" altLang="ja-JP" sz="1100" b="1">
              <a:solidFill>
                <a:srgbClr val="FF0000"/>
              </a:solidFill>
              <a:latin typeface="Meiryo UI" panose="020B0604030504040204" pitchFamily="50" charset="-128"/>
              <a:ea typeface="Meiryo UI" panose="020B0604030504040204" pitchFamily="50" charset="-128"/>
            </a:rPr>
            <a:t>No</a:t>
          </a:r>
        </a:p>
        <a:p>
          <a:r>
            <a:rPr kumimoji="1" lang="ja-JP" altLang="en-US" sz="1100" b="1">
              <a:solidFill>
                <a:srgbClr val="FF0000"/>
              </a:solidFill>
              <a:latin typeface="Meiryo UI" panose="020B0604030504040204" pitchFamily="50" charset="-128"/>
              <a:ea typeface="Meiryo UI" panose="020B0604030504040204" pitchFamily="50" charset="-128"/>
            </a:rPr>
            <a:t>　・ロング：２３７</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　・シニア：６４９</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　・女 性：５０７</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　・</a:t>
          </a:r>
          <a:r>
            <a:rPr kumimoji="1" lang="en-US" altLang="ja-JP" sz="1100" b="1">
              <a:solidFill>
                <a:srgbClr val="FF0000"/>
              </a:solidFill>
              <a:latin typeface="Meiryo UI" panose="020B0604030504040204" pitchFamily="50" charset="-128"/>
              <a:ea typeface="Meiryo UI" panose="020B0604030504040204" pitchFamily="50" charset="-128"/>
            </a:rPr>
            <a:t>VC</a:t>
          </a:r>
          <a:r>
            <a:rPr kumimoji="1" lang="ja-JP" altLang="en-US" sz="1100" b="1">
              <a:solidFill>
                <a:srgbClr val="FF0000"/>
              </a:solidFill>
              <a:latin typeface="Meiryo UI" panose="020B0604030504040204" pitchFamily="50" charset="-128"/>
              <a:ea typeface="Meiryo UI" panose="020B0604030504040204" pitchFamily="50" charset="-128"/>
            </a:rPr>
            <a:t>＋</a:t>
          </a:r>
          <a:r>
            <a:rPr kumimoji="1" lang="en-US" altLang="ja-JP" sz="1100" b="1">
              <a:solidFill>
                <a:srgbClr val="FF0000"/>
              </a:solidFill>
              <a:latin typeface="Meiryo UI" panose="020B0604030504040204" pitchFamily="50" charset="-128"/>
              <a:ea typeface="Meiryo UI" panose="020B0604030504040204" pitchFamily="50" charset="-128"/>
            </a:rPr>
            <a:t>C&amp;A</a:t>
          </a:r>
          <a:r>
            <a:rPr kumimoji="1" lang="ja-JP" altLang="en-US" sz="1100" b="1">
              <a:solidFill>
                <a:srgbClr val="FF0000"/>
              </a:solidFill>
              <a:latin typeface="Meiryo UI" panose="020B0604030504040204" pitchFamily="50" charset="-128"/>
              <a:ea typeface="Meiryo UI" panose="020B0604030504040204" pitchFamily="50" charset="-128"/>
            </a:rPr>
            <a:t>（ふれあい）　：７０３</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119062</xdr:colOff>
      <xdr:row>8</xdr:row>
      <xdr:rowOff>63500</xdr:rowOff>
    </xdr:from>
    <xdr:to>
      <xdr:col>9</xdr:col>
      <xdr:colOff>661356</xdr:colOff>
      <xdr:row>26</xdr:row>
      <xdr:rowOff>166688</xdr:rowOff>
    </xdr:to>
    <xdr:pic>
      <xdr:nvPicPr>
        <xdr:cNvPr id="2" name="図 1">
          <a:extLst>
            <a:ext uri="{FF2B5EF4-FFF2-40B4-BE49-F238E27FC236}">
              <a16:creationId xmlns:a16="http://schemas.microsoft.com/office/drawing/2014/main" id="{40E2186A-B2AC-167E-D45F-A1A9F2E04B11}"/>
            </a:ext>
          </a:extLst>
        </xdr:cNvPr>
        <xdr:cNvPicPr>
          <a:picLocks noChangeAspect="1"/>
        </xdr:cNvPicPr>
      </xdr:nvPicPr>
      <xdr:blipFill rotWithShape="1">
        <a:blip xmlns:r="http://schemas.openxmlformats.org/officeDocument/2006/relationships" r:embed="rId1">
          <a:duotone>
            <a:schemeClr val="bg2">
              <a:shade val="45000"/>
              <a:satMod val="135000"/>
            </a:schemeClr>
            <a:prstClr val="white"/>
          </a:duotone>
        </a:blip>
        <a:srcRect l="3167" t="4380" b="25182"/>
        <a:stretch/>
      </xdr:blipFill>
      <xdr:spPr>
        <a:xfrm>
          <a:off x="119062" y="1016000"/>
          <a:ext cx="6685919" cy="3246438"/>
        </a:xfrm>
        <a:prstGeom prst="rect">
          <a:avLst/>
        </a:prstGeom>
      </xdr:spPr>
    </xdr:pic>
    <xdr:clientData/>
  </xdr:twoCellAnchor>
  <xdr:twoCellAnchor editAs="oneCell">
    <xdr:from>
      <xdr:col>5</xdr:col>
      <xdr:colOff>571450</xdr:colOff>
      <xdr:row>13</xdr:row>
      <xdr:rowOff>91231</xdr:rowOff>
    </xdr:from>
    <xdr:to>
      <xdr:col>6</xdr:col>
      <xdr:colOff>222250</xdr:colOff>
      <xdr:row>15</xdr:row>
      <xdr:rowOff>4225</xdr:rowOff>
    </xdr:to>
    <xdr:pic>
      <xdr:nvPicPr>
        <xdr:cNvPr id="10" name="図 9">
          <a:extLst>
            <a:ext uri="{FF2B5EF4-FFF2-40B4-BE49-F238E27FC236}">
              <a16:creationId xmlns:a16="http://schemas.microsoft.com/office/drawing/2014/main" id="{B2023D07-8BED-4715-B688-653678D4BF79}"/>
            </a:ext>
          </a:extLst>
        </xdr:cNvPr>
        <xdr:cNvPicPr>
          <a:picLocks noChangeAspect="1"/>
        </xdr:cNvPicPr>
      </xdr:nvPicPr>
      <xdr:blipFill>
        <a:blip xmlns:r="http://schemas.openxmlformats.org/officeDocument/2006/relationships" r:embed="rId2"/>
        <a:stretch>
          <a:fillRect/>
        </a:stretch>
      </xdr:blipFill>
      <xdr:spPr>
        <a:xfrm>
          <a:off x="3984575" y="1916856"/>
          <a:ext cx="333425" cy="262244"/>
        </a:xfrm>
        <a:prstGeom prst="rect">
          <a:avLst/>
        </a:prstGeom>
      </xdr:spPr>
    </xdr:pic>
    <xdr:clientData/>
  </xdr:twoCellAnchor>
  <xdr:twoCellAnchor editAs="oneCell">
    <xdr:from>
      <xdr:col>7</xdr:col>
      <xdr:colOff>373013</xdr:colOff>
      <xdr:row>20</xdr:row>
      <xdr:rowOff>51543</xdr:rowOff>
    </xdr:from>
    <xdr:to>
      <xdr:col>8</xdr:col>
      <xdr:colOff>23813</xdr:colOff>
      <xdr:row>21</xdr:row>
      <xdr:rowOff>139162</xdr:rowOff>
    </xdr:to>
    <xdr:pic>
      <xdr:nvPicPr>
        <xdr:cNvPr id="11" name="図 10">
          <a:extLst>
            <a:ext uri="{FF2B5EF4-FFF2-40B4-BE49-F238E27FC236}">
              <a16:creationId xmlns:a16="http://schemas.microsoft.com/office/drawing/2014/main" id="{9F87FB3A-5CA6-5346-F051-66E7757DB774}"/>
            </a:ext>
          </a:extLst>
        </xdr:cNvPr>
        <xdr:cNvPicPr>
          <a:picLocks noChangeAspect="1"/>
        </xdr:cNvPicPr>
      </xdr:nvPicPr>
      <xdr:blipFill>
        <a:blip xmlns:r="http://schemas.openxmlformats.org/officeDocument/2006/relationships" r:embed="rId2"/>
        <a:stretch>
          <a:fillRect/>
        </a:stretch>
      </xdr:blipFill>
      <xdr:spPr>
        <a:xfrm>
          <a:off x="5151388" y="3099543"/>
          <a:ext cx="333425" cy="262244"/>
        </a:xfrm>
        <a:prstGeom prst="rect">
          <a:avLst/>
        </a:prstGeom>
      </xdr:spPr>
    </xdr:pic>
    <xdr:clientData/>
  </xdr:twoCellAnchor>
  <xdr:twoCellAnchor editAs="oneCell">
    <xdr:from>
      <xdr:col>2</xdr:col>
      <xdr:colOff>126950</xdr:colOff>
      <xdr:row>20</xdr:row>
      <xdr:rowOff>51543</xdr:rowOff>
    </xdr:from>
    <xdr:to>
      <xdr:col>2</xdr:col>
      <xdr:colOff>460375</xdr:colOff>
      <xdr:row>21</xdr:row>
      <xdr:rowOff>139162</xdr:rowOff>
    </xdr:to>
    <xdr:pic>
      <xdr:nvPicPr>
        <xdr:cNvPr id="12" name="図 11">
          <a:extLst>
            <a:ext uri="{FF2B5EF4-FFF2-40B4-BE49-F238E27FC236}">
              <a16:creationId xmlns:a16="http://schemas.microsoft.com/office/drawing/2014/main" id="{AEDF7C14-4B9C-1A6D-1FC8-15E9080F10BB}"/>
            </a:ext>
          </a:extLst>
        </xdr:cNvPr>
        <xdr:cNvPicPr>
          <a:picLocks noChangeAspect="1"/>
        </xdr:cNvPicPr>
      </xdr:nvPicPr>
      <xdr:blipFill>
        <a:blip xmlns:r="http://schemas.openxmlformats.org/officeDocument/2006/relationships" r:embed="rId2"/>
        <a:stretch>
          <a:fillRect/>
        </a:stretch>
      </xdr:blipFill>
      <xdr:spPr>
        <a:xfrm>
          <a:off x="1492200" y="3099543"/>
          <a:ext cx="333425" cy="262244"/>
        </a:xfrm>
        <a:prstGeom prst="rect">
          <a:avLst/>
        </a:prstGeom>
      </xdr:spPr>
    </xdr:pic>
    <xdr:clientData/>
  </xdr:twoCellAnchor>
  <xdr:twoCellAnchor editAs="oneCell">
    <xdr:from>
      <xdr:col>2</xdr:col>
      <xdr:colOff>317450</xdr:colOff>
      <xdr:row>12</xdr:row>
      <xdr:rowOff>91230</xdr:rowOff>
    </xdr:from>
    <xdr:to>
      <xdr:col>2</xdr:col>
      <xdr:colOff>650875</xdr:colOff>
      <xdr:row>14</xdr:row>
      <xdr:rowOff>4224</xdr:rowOff>
    </xdr:to>
    <xdr:pic>
      <xdr:nvPicPr>
        <xdr:cNvPr id="13" name="図 12">
          <a:extLst>
            <a:ext uri="{FF2B5EF4-FFF2-40B4-BE49-F238E27FC236}">
              <a16:creationId xmlns:a16="http://schemas.microsoft.com/office/drawing/2014/main" id="{26318B7F-A831-73FE-9678-42281AE94B48}"/>
            </a:ext>
          </a:extLst>
        </xdr:cNvPr>
        <xdr:cNvPicPr>
          <a:picLocks noChangeAspect="1"/>
        </xdr:cNvPicPr>
      </xdr:nvPicPr>
      <xdr:blipFill>
        <a:blip xmlns:r="http://schemas.openxmlformats.org/officeDocument/2006/relationships" r:embed="rId2"/>
        <a:stretch>
          <a:fillRect/>
        </a:stretch>
      </xdr:blipFill>
      <xdr:spPr>
        <a:xfrm>
          <a:off x="1682700" y="1742230"/>
          <a:ext cx="333425" cy="262244"/>
        </a:xfrm>
        <a:prstGeom prst="rect">
          <a:avLst/>
        </a:prstGeom>
      </xdr:spPr>
    </xdr:pic>
    <xdr:clientData/>
  </xdr:twoCellAnchor>
  <xdr:twoCellAnchor editAs="oneCell">
    <xdr:from>
      <xdr:col>4</xdr:col>
      <xdr:colOff>144413</xdr:colOff>
      <xdr:row>9</xdr:row>
      <xdr:rowOff>100508</xdr:rowOff>
    </xdr:from>
    <xdr:to>
      <xdr:col>4</xdr:col>
      <xdr:colOff>430212</xdr:colOff>
      <xdr:row>11</xdr:row>
      <xdr:rowOff>31750</xdr:rowOff>
    </xdr:to>
    <xdr:pic>
      <xdr:nvPicPr>
        <xdr:cNvPr id="16" name="図 15">
          <a:extLst>
            <a:ext uri="{FF2B5EF4-FFF2-40B4-BE49-F238E27FC236}">
              <a16:creationId xmlns:a16="http://schemas.microsoft.com/office/drawing/2014/main" id="{1AF2FE96-8486-4DAD-9469-C92863049BD0}"/>
            </a:ext>
          </a:extLst>
        </xdr:cNvPr>
        <xdr:cNvPicPr>
          <a:picLocks noChangeAspect="1"/>
        </xdr:cNvPicPr>
      </xdr:nvPicPr>
      <xdr:blipFill>
        <a:blip xmlns:r="http://schemas.openxmlformats.org/officeDocument/2006/relationships" r:embed="rId3"/>
        <a:stretch>
          <a:fillRect/>
        </a:stretch>
      </xdr:blipFill>
      <xdr:spPr>
        <a:xfrm>
          <a:off x="2874913" y="1227633"/>
          <a:ext cx="285799" cy="280492"/>
        </a:xfrm>
        <a:prstGeom prst="rect">
          <a:avLst/>
        </a:prstGeom>
      </xdr:spPr>
    </xdr:pic>
    <xdr:clientData/>
  </xdr:twoCellAnchor>
  <xdr:twoCellAnchor editAs="oneCell">
    <xdr:from>
      <xdr:col>4</xdr:col>
      <xdr:colOff>33288</xdr:colOff>
      <xdr:row>19</xdr:row>
      <xdr:rowOff>68758</xdr:rowOff>
    </xdr:from>
    <xdr:to>
      <xdr:col>4</xdr:col>
      <xdr:colOff>319087</xdr:colOff>
      <xdr:row>21</xdr:row>
      <xdr:rowOff>0</xdr:rowOff>
    </xdr:to>
    <xdr:pic>
      <xdr:nvPicPr>
        <xdr:cNvPr id="17" name="図 16">
          <a:extLst>
            <a:ext uri="{FF2B5EF4-FFF2-40B4-BE49-F238E27FC236}">
              <a16:creationId xmlns:a16="http://schemas.microsoft.com/office/drawing/2014/main" id="{25170868-E9E0-9DFB-EF49-80D8537CF431}"/>
            </a:ext>
          </a:extLst>
        </xdr:cNvPr>
        <xdr:cNvPicPr>
          <a:picLocks noChangeAspect="1"/>
        </xdr:cNvPicPr>
      </xdr:nvPicPr>
      <xdr:blipFill>
        <a:blip xmlns:r="http://schemas.openxmlformats.org/officeDocument/2006/relationships" r:embed="rId3"/>
        <a:stretch>
          <a:fillRect/>
        </a:stretch>
      </xdr:blipFill>
      <xdr:spPr>
        <a:xfrm>
          <a:off x="2763788" y="2942133"/>
          <a:ext cx="285799" cy="280492"/>
        </a:xfrm>
        <a:prstGeom prst="rect">
          <a:avLst/>
        </a:prstGeom>
      </xdr:spPr>
    </xdr:pic>
    <xdr:clientData/>
  </xdr:twoCellAnchor>
  <xdr:twoCellAnchor editAs="oneCell">
    <xdr:from>
      <xdr:col>3</xdr:col>
      <xdr:colOff>80913</xdr:colOff>
      <xdr:row>20</xdr:row>
      <xdr:rowOff>5258</xdr:rowOff>
    </xdr:from>
    <xdr:to>
      <xdr:col>3</xdr:col>
      <xdr:colOff>366712</xdr:colOff>
      <xdr:row>21</xdr:row>
      <xdr:rowOff>111125</xdr:rowOff>
    </xdr:to>
    <xdr:pic>
      <xdr:nvPicPr>
        <xdr:cNvPr id="18" name="図 17">
          <a:extLst>
            <a:ext uri="{FF2B5EF4-FFF2-40B4-BE49-F238E27FC236}">
              <a16:creationId xmlns:a16="http://schemas.microsoft.com/office/drawing/2014/main" id="{6D793799-253A-E675-FFB7-199D7F18E3F5}"/>
            </a:ext>
          </a:extLst>
        </xdr:cNvPr>
        <xdr:cNvPicPr>
          <a:picLocks noChangeAspect="1"/>
        </xdr:cNvPicPr>
      </xdr:nvPicPr>
      <xdr:blipFill>
        <a:blip xmlns:r="http://schemas.openxmlformats.org/officeDocument/2006/relationships" r:embed="rId3"/>
        <a:stretch>
          <a:fillRect/>
        </a:stretch>
      </xdr:blipFill>
      <xdr:spPr>
        <a:xfrm>
          <a:off x="2128788" y="3053258"/>
          <a:ext cx="285799" cy="280492"/>
        </a:xfrm>
        <a:prstGeom prst="rect">
          <a:avLst/>
        </a:prstGeom>
      </xdr:spPr>
    </xdr:pic>
    <xdr:clientData/>
  </xdr:twoCellAnchor>
  <xdr:twoCellAnchor editAs="oneCell">
    <xdr:from>
      <xdr:col>1</xdr:col>
      <xdr:colOff>152350</xdr:colOff>
      <xdr:row>23</xdr:row>
      <xdr:rowOff>29071</xdr:rowOff>
    </xdr:from>
    <xdr:to>
      <xdr:col>1</xdr:col>
      <xdr:colOff>438149</xdr:colOff>
      <xdr:row>24</xdr:row>
      <xdr:rowOff>134938</xdr:rowOff>
    </xdr:to>
    <xdr:pic>
      <xdr:nvPicPr>
        <xdr:cNvPr id="19" name="図 18">
          <a:extLst>
            <a:ext uri="{FF2B5EF4-FFF2-40B4-BE49-F238E27FC236}">
              <a16:creationId xmlns:a16="http://schemas.microsoft.com/office/drawing/2014/main" id="{E6DD9ACE-396B-D509-5790-449A87521822}"/>
            </a:ext>
          </a:extLst>
        </xdr:cNvPr>
        <xdr:cNvPicPr>
          <a:picLocks noChangeAspect="1"/>
        </xdr:cNvPicPr>
      </xdr:nvPicPr>
      <xdr:blipFill>
        <a:blip xmlns:r="http://schemas.openxmlformats.org/officeDocument/2006/relationships" r:embed="rId3"/>
        <a:stretch>
          <a:fillRect/>
        </a:stretch>
      </xdr:blipFill>
      <xdr:spPr>
        <a:xfrm>
          <a:off x="834975" y="3600946"/>
          <a:ext cx="285799" cy="280492"/>
        </a:xfrm>
        <a:prstGeom prst="rect">
          <a:avLst/>
        </a:prstGeom>
      </xdr:spPr>
    </xdr:pic>
    <xdr:clientData/>
  </xdr:twoCellAnchor>
  <xdr:twoCellAnchor editAs="oneCell">
    <xdr:from>
      <xdr:col>4</xdr:col>
      <xdr:colOff>604787</xdr:colOff>
      <xdr:row>23</xdr:row>
      <xdr:rowOff>108446</xdr:rowOff>
    </xdr:from>
    <xdr:to>
      <xdr:col>5</xdr:col>
      <xdr:colOff>207961</xdr:colOff>
      <xdr:row>25</xdr:row>
      <xdr:rowOff>39688</xdr:rowOff>
    </xdr:to>
    <xdr:pic>
      <xdr:nvPicPr>
        <xdr:cNvPr id="20" name="図 19">
          <a:extLst>
            <a:ext uri="{FF2B5EF4-FFF2-40B4-BE49-F238E27FC236}">
              <a16:creationId xmlns:a16="http://schemas.microsoft.com/office/drawing/2014/main" id="{D44F9F48-A942-1DBC-5CB9-23D3BBC887AD}"/>
            </a:ext>
          </a:extLst>
        </xdr:cNvPr>
        <xdr:cNvPicPr>
          <a:picLocks noChangeAspect="1"/>
        </xdr:cNvPicPr>
      </xdr:nvPicPr>
      <xdr:blipFill>
        <a:blip xmlns:r="http://schemas.openxmlformats.org/officeDocument/2006/relationships" r:embed="rId3"/>
        <a:stretch>
          <a:fillRect/>
        </a:stretch>
      </xdr:blipFill>
      <xdr:spPr>
        <a:xfrm>
          <a:off x="3335287" y="3680321"/>
          <a:ext cx="285799" cy="280492"/>
        </a:xfrm>
        <a:prstGeom prst="rect">
          <a:avLst/>
        </a:prstGeom>
      </xdr:spPr>
    </xdr:pic>
    <xdr:clientData/>
  </xdr:twoCellAnchor>
  <xdr:twoCellAnchor editAs="oneCell">
    <xdr:from>
      <xdr:col>7</xdr:col>
      <xdr:colOff>271412</xdr:colOff>
      <xdr:row>14</xdr:row>
      <xdr:rowOff>132259</xdr:rowOff>
    </xdr:from>
    <xdr:to>
      <xdr:col>7</xdr:col>
      <xdr:colOff>557211</xdr:colOff>
      <xdr:row>16</xdr:row>
      <xdr:rowOff>63501</xdr:rowOff>
    </xdr:to>
    <xdr:pic>
      <xdr:nvPicPr>
        <xdr:cNvPr id="21" name="図 20">
          <a:extLst>
            <a:ext uri="{FF2B5EF4-FFF2-40B4-BE49-F238E27FC236}">
              <a16:creationId xmlns:a16="http://schemas.microsoft.com/office/drawing/2014/main" id="{0E3E17CC-11AC-1478-9A61-776A09BD9D83}"/>
            </a:ext>
          </a:extLst>
        </xdr:cNvPr>
        <xdr:cNvPicPr>
          <a:picLocks noChangeAspect="1"/>
        </xdr:cNvPicPr>
      </xdr:nvPicPr>
      <xdr:blipFill>
        <a:blip xmlns:r="http://schemas.openxmlformats.org/officeDocument/2006/relationships" r:embed="rId3"/>
        <a:stretch>
          <a:fillRect/>
        </a:stretch>
      </xdr:blipFill>
      <xdr:spPr>
        <a:xfrm>
          <a:off x="5049787" y="2132509"/>
          <a:ext cx="285799" cy="280492"/>
        </a:xfrm>
        <a:prstGeom prst="rect">
          <a:avLst/>
        </a:prstGeom>
      </xdr:spPr>
    </xdr:pic>
    <xdr:clientData/>
  </xdr:twoCellAnchor>
  <xdr:twoCellAnchor editAs="oneCell">
    <xdr:from>
      <xdr:col>9</xdr:col>
      <xdr:colOff>247600</xdr:colOff>
      <xdr:row>23</xdr:row>
      <xdr:rowOff>100509</xdr:rowOff>
    </xdr:from>
    <xdr:to>
      <xdr:col>9</xdr:col>
      <xdr:colOff>533399</xdr:colOff>
      <xdr:row>25</xdr:row>
      <xdr:rowOff>31751</xdr:rowOff>
    </xdr:to>
    <xdr:pic>
      <xdr:nvPicPr>
        <xdr:cNvPr id="22" name="図 21">
          <a:extLst>
            <a:ext uri="{FF2B5EF4-FFF2-40B4-BE49-F238E27FC236}">
              <a16:creationId xmlns:a16="http://schemas.microsoft.com/office/drawing/2014/main" id="{21DCCCFC-8737-74C4-24B4-508D25596F1D}"/>
            </a:ext>
          </a:extLst>
        </xdr:cNvPr>
        <xdr:cNvPicPr>
          <a:picLocks noChangeAspect="1"/>
        </xdr:cNvPicPr>
      </xdr:nvPicPr>
      <xdr:blipFill>
        <a:blip xmlns:r="http://schemas.openxmlformats.org/officeDocument/2006/relationships" r:embed="rId3"/>
        <a:stretch>
          <a:fillRect/>
        </a:stretch>
      </xdr:blipFill>
      <xdr:spPr>
        <a:xfrm>
          <a:off x="6391225" y="3672384"/>
          <a:ext cx="285799" cy="280492"/>
        </a:xfrm>
        <a:prstGeom prst="rect">
          <a:avLst/>
        </a:prstGeom>
      </xdr:spPr>
    </xdr:pic>
    <xdr:clientData/>
  </xdr:twoCellAnchor>
  <xdr:twoCellAnchor editAs="oneCell">
    <xdr:from>
      <xdr:col>0</xdr:col>
      <xdr:colOff>144412</xdr:colOff>
      <xdr:row>18</xdr:row>
      <xdr:rowOff>156071</xdr:rowOff>
    </xdr:from>
    <xdr:to>
      <xdr:col>0</xdr:col>
      <xdr:colOff>430211</xdr:colOff>
      <xdr:row>20</xdr:row>
      <xdr:rowOff>87313</xdr:rowOff>
    </xdr:to>
    <xdr:pic>
      <xdr:nvPicPr>
        <xdr:cNvPr id="23" name="図 22">
          <a:extLst>
            <a:ext uri="{FF2B5EF4-FFF2-40B4-BE49-F238E27FC236}">
              <a16:creationId xmlns:a16="http://schemas.microsoft.com/office/drawing/2014/main" id="{AE3AF3A4-2157-ACAB-C7F3-7622FA828BCB}"/>
            </a:ext>
          </a:extLst>
        </xdr:cNvPr>
        <xdr:cNvPicPr>
          <a:picLocks noChangeAspect="1"/>
        </xdr:cNvPicPr>
      </xdr:nvPicPr>
      <xdr:blipFill>
        <a:blip xmlns:r="http://schemas.openxmlformats.org/officeDocument/2006/relationships" r:embed="rId3"/>
        <a:stretch>
          <a:fillRect/>
        </a:stretch>
      </xdr:blipFill>
      <xdr:spPr>
        <a:xfrm>
          <a:off x="144412" y="2854821"/>
          <a:ext cx="285799" cy="280492"/>
        </a:xfrm>
        <a:prstGeom prst="rect">
          <a:avLst/>
        </a:prstGeom>
      </xdr:spPr>
    </xdr:pic>
    <xdr:clientData/>
  </xdr:twoCellAnchor>
  <xdr:twoCellAnchor editAs="oneCell">
    <xdr:from>
      <xdr:col>6</xdr:col>
      <xdr:colOff>87312</xdr:colOff>
      <xdr:row>15</xdr:row>
      <xdr:rowOff>142875</xdr:rowOff>
    </xdr:from>
    <xdr:to>
      <xdr:col>6</xdr:col>
      <xdr:colOff>254000</xdr:colOff>
      <xdr:row>17</xdr:row>
      <xdr:rowOff>153451</xdr:rowOff>
    </xdr:to>
    <xdr:pic>
      <xdr:nvPicPr>
        <xdr:cNvPr id="24" name="図 23">
          <a:extLst>
            <a:ext uri="{FF2B5EF4-FFF2-40B4-BE49-F238E27FC236}">
              <a16:creationId xmlns:a16="http://schemas.microsoft.com/office/drawing/2014/main" id="{9707896C-4ED1-53F8-8962-6926EAC8A4E3}"/>
            </a:ext>
          </a:extLst>
        </xdr:cNvPr>
        <xdr:cNvPicPr>
          <a:picLocks noChangeAspect="1"/>
        </xdr:cNvPicPr>
      </xdr:nvPicPr>
      <xdr:blipFill>
        <a:blip xmlns:r="http://schemas.openxmlformats.org/officeDocument/2006/relationships" r:embed="rId4"/>
        <a:stretch>
          <a:fillRect/>
        </a:stretch>
      </xdr:blipFill>
      <xdr:spPr>
        <a:xfrm>
          <a:off x="4183062" y="2317750"/>
          <a:ext cx="166688" cy="359826"/>
        </a:xfrm>
        <a:prstGeom prst="rect">
          <a:avLst/>
        </a:prstGeom>
      </xdr:spPr>
    </xdr:pic>
    <xdr:clientData/>
  </xdr:twoCellAnchor>
  <xdr:twoCellAnchor editAs="oneCell">
    <xdr:from>
      <xdr:col>4</xdr:col>
      <xdr:colOff>301625</xdr:colOff>
      <xdr:row>11</xdr:row>
      <xdr:rowOff>103187</xdr:rowOff>
    </xdr:from>
    <xdr:to>
      <xdr:col>4</xdr:col>
      <xdr:colOff>468313</xdr:colOff>
      <xdr:row>13</xdr:row>
      <xdr:rowOff>113763</xdr:rowOff>
    </xdr:to>
    <xdr:pic>
      <xdr:nvPicPr>
        <xdr:cNvPr id="25" name="図 24">
          <a:extLst>
            <a:ext uri="{FF2B5EF4-FFF2-40B4-BE49-F238E27FC236}">
              <a16:creationId xmlns:a16="http://schemas.microsoft.com/office/drawing/2014/main" id="{217E47D3-21B0-69A5-6DCD-84097ABCC6F6}"/>
            </a:ext>
          </a:extLst>
        </xdr:cNvPr>
        <xdr:cNvPicPr>
          <a:picLocks noChangeAspect="1"/>
        </xdr:cNvPicPr>
      </xdr:nvPicPr>
      <xdr:blipFill>
        <a:blip xmlns:r="http://schemas.openxmlformats.org/officeDocument/2006/relationships" r:embed="rId4"/>
        <a:stretch>
          <a:fillRect/>
        </a:stretch>
      </xdr:blipFill>
      <xdr:spPr>
        <a:xfrm>
          <a:off x="3032125" y="1579562"/>
          <a:ext cx="166688" cy="359826"/>
        </a:xfrm>
        <a:prstGeom prst="rect">
          <a:avLst/>
        </a:prstGeom>
      </xdr:spPr>
    </xdr:pic>
    <xdr:clientData/>
  </xdr:twoCellAnchor>
  <xdr:twoCellAnchor editAs="oneCell">
    <xdr:from>
      <xdr:col>4</xdr:col>
      <xdr:colOff>317501</xdr:colOff>
      <xdr:row>14</xdr:row>
      <xdr:rowOff>95250</xdr:rowOff>
    </xdr:from>
    <xdr:to>
      <xdr:col>4</xdr:col>
      <xdr:colOff>500329</xdr:colOff>
      <xdr:row>16</xdr:row>
      <xdr:rowOff>103188</xdr:rowOff>
    </xdr:to>
    <xdr:pic>
      <xdr:nvPicPr>
        <xdr:cNvPr id="26" name="図 25">
          <a:extLst>
            <a:ext uri="{FF2B5EF4-FFF2-40B4-BE49-F238E27FC236}">
              <a16:creationId xmlns:a16="http://schemas.microsoft.com/office/drawing/2014/main" id="{E71FC783-8180-AF50-A3F6-394A2CB235C5}"/>
            </a:ext>
          </a:extLst>
        </xdr:cNvPr>
        <xdr:cNvPicPr>
          <a:picLocks noChangeAspect="1"/>
        </xdr:cNvPicPr>
      </xdr:nvPicPr>
      <xdr:blipFill>
        <a:blip xmlns:r="http://schemas.openxmlformats.org/officeDocument/2006/relationships" r:embed="rId5"/>
        <a:stretch>
          <a:fillRect/>
        </a:stretch>
      </xdr:blipFill>
      <xdr:spPr>
        <a:xfrm>
          <a:off x="3048001" y="2095500"/>
          <a:ext cx="182828" cy="357188"/>
        </a:xfrm>
        <a:prstGeom prst="rect">
          <a:avLst/>
        </a:prstGeom>
      </xdr:spPr>
    </xdr:pic>
    <xdr:clientData/>
  </xdr:twoCellAnchor>
  <xdr:twoCellAnchor editAs="oneCell">
    <xdr:from>
      <xdr:col>3</xdr:col>
      <xdr:colOff>119064</xdr:colOff>
      <xdr:row>17</xdr:row>
      <xdr:rowOff>31750</xdr:rowOff>
    </xdr:from>
    <xdr:to>
      <xdr:col>3</xdr:col>
      <xdr:colOff>301892</xdr:colOff>
      <xdr:row>19</xdr:row>
      <xdr:rowOff>39688</xdr:rowOff>
    </xdr:to>
    <xdr:pic>
      <xdr:nvPicPr>
        <xdr:cNvPr id="27" name="図 26">
          <a:extLst>
            <a:ext uri="{FF2B5EF4-FFF2-40B4-BE49-F238E27FC236}">
              <a16:creationId xmlns:a16="http://schemas.microsoft.com/office/drawing/2014/main" id="{A5DC0BBE-A0DA-FBF1-8A9D-1297A063A21C}"/>
            </a:ext>
          </a:extLst>
        </xdr:cNvPr>
        <xdr:cNvPicPr>
          <a:picLocks noChangeAspect="1"/>
        </xdr:cNvPicPr>
      </xdr:nvPicPr>
      <xdr:blipFill>
        <a:blip xmlns:r="http://schemas.openxmlformats.org/officeDocument/2006/relationships" r:embed="rId5"/>
        <a:stretch>
          <a:fillRect/>
        </a:stretch>
      </xdr:blipFill>
      <xdr:spPr>
        <a:xfrm>
          <a:off x="2166939" y="2555875"/>
          <a:ext cx="182828" cy="357188"/>
        </a:xfrm>
        <a:prstGeom prst="rect">
          <a:avLst/>
        </a:prstGeom>
      </xdr:spPr>
    </xdr:pic>
    <xdr:clientData/>
  </xdr:twoCellAnchor>
  <xdr:twoCellAnchor>
    <xdr:from>
      <xdr:col>7</xdr:col>
      <xdr:colOff>246063</xdr:colOff>
      <xdr:row>12</xdr:row>
      <xdr:rowOff>39688</xdr:rowOff>
    </xdr:from>
    <xdr:to>
      <xdr:col>9</xdr:col>
      <xdr:colOff>285750</xdr:colOff>
      <xdr:row>13</xdr:row>
      <xdr:rowOff>127000</xdr:rowOff>
    </xdr:to>
    <xdr:sp macro="" textlink="">
      <xdr:nvSpPr>
        <xdr:cNvPr id="28" name="テキスト ボックス 27">
          <a:extLst>
            <a:ext uri="{FF2B5EF4-FFF2-40B4-BE49-F238E27FC236}">
              <a16:creationId xmlns:a16="http://schemas.microsoft.com/office/drawing/2014/main" id="{6DC3A631-815D-4A0D-BC5F-7D381C038808}"/>
            </a:ext>
          </a:extLst>
        </xdr:cNvPr>
        <xdr:cNvSpPr txBox="1"/>
      </xdr:nvSpPr>
      <xdr:spPr>
        <a:xfrm>
          <a:off x="5024438" y="1690688"/>
          <a:ext cx="1404937"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昨年は空いてた</a:t>
          </a:r>
        </a:p>
      </xdr:txBody>
    </xdr:sp>
    <xdr:clientData/>
  </xdr:twoCellAnchor>
  <xdr:twoCellAnchor>
    <xdr:from>
      <xdr:col>7</xdr:col>
      <xdr:colOff>460375</xdr:colOff>
      <xdr:row>13</xdr:row>
      <xdr:rowOff>111125</xdr:rowOff>
    </xdr:from>
    <xdr:to>
      <xdr:col>7</xdr:col>
      <xdr:colOff>555625</xdr:colOff>
      <xdr:row>14</xdr:row>
      <xdr:rowOff>119063</xdr:rowOff>
    </xdr:to>
    <xdr:cxnSp macro="">
      <xdr:nvCxnSpPr>
        <xdr:cNvPr id="30" name="直線矢印コネクタ 29">
          <a:extLst>
            <a:ext uri="{FF2B5EF4-FFF2-40B4-BE49-F238E27FC236}">
              <a16:creationId xmlns:a16="http://schemas.microsoft.com/office/drawing/2014/main" id="{AB063DF7-6FB1-D4B8-2ABE-B0603C38A68A}"/>
            </a:ext>
          </a:extLst>
        </xdr:cNvPr>
        <xdr:cNvCxnSpPr/>
      </xdr:nvCxnSpPr>
      <xdr:spPr bwMode="auto">
        <a:xfrm flipH="1">
          <a:off x="5238750" y="1936750"/>
          <a:ext cx="95250" cy="182563"/>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val="FF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150813</xdr:colOff>
      <xdr:row>17</xdr:row>
      <xdr:rowOff>150813</xdr:rowOff>
    </xdr:from>
    <xdr:to>
      <xdr:col>6</xdr:col>
      <xdr:colOff>230188</xdr:colOff>
      <xdr:row>19</xdr:row>
      <xdr:rowOff>0</xdr:rowOff>
    </xdr:to>
    <xdr:cxnSp macro="">
      <xdr:nvCxnSpPr>
        <xdr:cNvPr id="31" name="直線矢印コネクタ 30">
          <a:extLst>
            <a:ext uri="{FF2B5EF4-FFF2-40B4-BE49-F238E27FC236}">
              <a16:creationId xmlns:a16="http://schemas.microsoft.com/office/drawing/2014/main" id="{10C2E9C0-71C1-0D0D-4596-2C45FBDC3DD6}"/>
            </a:ext>
          </a:extLst>
        </xdr:cNvPr>
        <xdr:cNvCxnSpPr/>
      </xdr:nvCxnSpPr>
      <xdr:spPr bwMode="auto">
        <a:xfrm flipH="1" flipV="1">
          <a:off x="4246563" y="2674938"/>
          <a:ext cx="79375" cy="198437"/>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val="FF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635000</xdr:colOff>
      <xdr:row>18</xdr:row>
      <xdr:rowOff>134938</xdr:rowOff>
    </xdr:from>
    <xdr:to>
      <xdr:col>6</xdr:col>
      <xdr:colOff>492124</xdr:colOff>
      <xdr:row>20</xdr:row>
      <xdr:rowOff>47625</xdr:rowOff>
    </xdr:to>
    <xdr:sp macro="" textlink="">
      <xdr:nvSpPr>
        <xdr:cNvPr id="33" name="テキスト ボックス 32">
          <a:extLst>
            <a:ext uri="{FF2B5EF4-FFF2-40B4-BE49-F238E27FC236}">
              <a16:creationId xmlns:a16="http://schemas.microsoft.com/office/drawing/2014/main" id="{46620804-DFCC-EABB-E9D4-584351DDB974}"/>
            </a:ext>
          </a:extLst>
        </xdr:cNvPr>
        <xdr:cNvSpPr txBox="1"/>
      </xdr:nvSpPr>
      <xdr:spPr>
        <a:xfrm>
          <a:off x="4048125" y="2833688"/>
          <a:ext cx="539749"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仮設？</a:t>
          </a:r>
        </a:p>
      </xdr:txBody>
    </xdr:sp>
    <xdr:clientData/>
  </xdr:twoCellAnchor>
  <xdr:twoCellAnchor>
    <xdr:from>
      <xdr:col>6</xdr:col>
      <xdr:colOff>166687</xdr:colOff>
      <xdr:row>13</xdr:row>
      <xdr:rowOff>111127</xdr:rowOff>
    </xdr:from>
    <xdr:to>
      <xdr:col>7</xdr:col>
      <xdr:colOff>230188</xdr:colOff>
      <xdr:row>15</xdr:row>
      <xdr:rowOff>23814</xdr:rowOff>
    </xdr:to>
    <xdr:sp macro="" textlink="">
      <xdr:nvSpPr>
        <xdr:cNvPr id="35" name="テキスト ボックス 34">
          <a:extLst>
            <a:ext uri="{FF2B5EF4-FFF2-40B4-BE49-F238E27FC236}">
              <a16:creationId xmlns:a16="http://schemas.microsoft.com/office/drawing/2014/main" id="{C7EA35C3-678D-B1EF-F67A-C7E8F8CF6755}"/>
            </a:ext>
          </a:extLst>
        </xdr:cNvPr>
        <xdr:cNvSpPr txBox="1"/>
      </xdr:nvSpPr>
      <xdr:spPr>
        <a:xfrm>
          <a:off x="4262437" y="1936752"/>
          <a:ext cx="746126"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←混んでた</a:t>
          </a:r>
        </a:p>
      </xdr:txBody>
    </xdr:sp>
    <xdr:clientData/>
  </xdr:twoCellAnchor>
  <xdr:twoCellAnchor>
    <xdr:from>
      <xdr:col>9</xdr:col>
      <xdr:colOff>269875</xdr:colOff>
      <xdr:row>22</xdr:row>
      <xdr:rowOff>71438</xdr:rowOff>
    </xdr:from>
    <xdr:to>
      <xdr:col>9</xdr:col>
      <xdr:colOff>325438</xdr:colOff>
      <xdr:row>23</xdr:row>
      <xdr:rowOff>55563</xdr:rowOff>
    </xdr:to>
    <xdr:cxnSp macro="">
      <xdr:nvCxnSpPr>
        <xdr:cNvPr id="36" name="直線矢印コネクタ 35">
          <a:extLst>
            <a:ext uri="{FF2B5EF4-FFF2-40B4-BE49-F238E27FC236}">
              <a16:creationId xmlns:a16="http://schemas.microsoft.com/office/drawing/2014/main" id="{51E3F35A-4D2B-6BD0-5998-F5A5B5923EC0}"/>
            </a:ext>
          </a:extLst>
        </xdr:cNvPr>
        <xdr:cNvCxnSpPr/>
      </xdr:nvCxnSpPr>
      <xdr:spPr bwMode="auto">
        <a:xfrm>
          <a:off x="6413500" y="4151313"/>
          <a:ext cx="55563" cy="158750"/>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val="FF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508000</xdr:colOff>
      <xdr:row>21</xdr:row>
      <xdr:rowOff>39688</xdr:rowOff>
    </xdr:from>
    <xdr:to>
      <xdr:col>10</xdr:col>
      <xdr:colOff>158750</xdr:colOff>
      <xdr:row>22</xdr:row>
      <xdr:rowOff>127000</xdr:rowOff>
    </xdr:to>
    <xdr:sp macro="" textlink="">
      <xdr:nvSpPr>
        <xdr:cNvPr id="38" name="テキスト ボックス 37">
          <a:extLst>
            <a:ext uri="{FF2B5EF4-FFF2-40B4-BE49-F238E27FC236}">
              <a16:creationId xmlns:a16="http://schemas.microsoft.com/office/drawing/2014/main" id="{FCC61A2C-DD38-3B7E-4787-0192EBB6E86D}"/>
            </a:ext>
          </a:extLst>
        </xdr:cNvPr>
        <xdr:cNvSpPr txBox="1"/>
      </xdr:nvSpPr>
      <xdr:spPr>
        <a:xfrm>
          <a:off x="5969000" y="3944938"/>
          <a:ext cx="1016000"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小さい（</a:t>
          </a:r>
          <a:r>
            <a:rPr kumimoji="1" lang="en-US" altLang="ja-JP" sz="900" b="1">
              <a:solidFill>
                <a:srgbClr val="FF0000"/>
              </a:solidFill>
              <a:latin typeface="UD デジタル 教科書体 NK-B" panose="02020700000000000000" pitchFamily="18" charset="-128"/>
              <a:ea typeface="UD デジタル 教科書体 NK-B" panose="02020700000000000000" pitchFamily="18" charset="-128"/>
            </a:rPr>
            <a:t>1</a:t>
          </a:r>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人</a:t>
          </a:r>
          <a:r>
            <a:rPr kumimoji="1" lang="en-US" altLang="ja-JP" sz="900" b="1">
              <a:solidFill>
                <a:srgbClr val="FF0000"/>
              </a:solidFill>
              <a:latin typeface="UD デジタル 教科書体 NK-B" panose="02020700000000000000" pitchFamily="18" charset="-128"/>
              <a:ea typeface="UD デジタル 教科書体 NK-B" panose="02020700000000000000" pitchFamily="18" charset="-128"/>
            </a:rPr>
            <a:t>)</a:t>
          </a:r>
        </a:p>
        <a:p>
          <a:endPar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682623</xdr:colOff>
      <xdr:row>11</xdr:row>
      <xdr:rowOff>158753</xdr:rowOff>
    </xdr:from>
    <xdr:to>
      <xdr:col>6</xdr:col>
      <xdr:colOff>238124</xdr:colOff>
      <xdr:row>13</xdr:row>
      <xdr:rowOff>71440</xdr:rowOff>
    </xdr:to>
    <xdr:sp macro="" textlink="">
      <xdr:nvSpPr>
        <xdr:cNvPr id="39" name="テキスト ボックス 38">
          <a:extLst>
            <a:ext uri="{FF2B5EF4-FFF2-40B4-BE49-F238E27FC236}">
              <a16:creationId xmlns:a16="http://schemas.microsoft.com/office/drawing/2014/main" id="{A525CEAF-754A-09B4-C483-6C37622B4BA1}"/>
            </a:ext>
          </a:extLst>
        </xdr:cNvPr>
        <xdr:cNvSpPr txBox="1"/>
      </xdr:nvSpPr>
      <xdr:spPr>
        <a:xfrm>
          <a:off x="3413123" y="2524128"/>
          <a:ext cx="920751"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ysClr val="windowText" lastClr="000000"/>
              </a:solidFill>
              <a:latin typeface="UD デジタル 教科書体 NK-B" panose="02020700000000000000" pitchFamily="18" charset="-128"/>
              <a:ea typeface="UD デジタル 教科書体 NK-B" panose="02020700000000000000" pitchFamily="18" charset="-128"/>
            </a:rPr>
            <a:t>★控席</a:t>
          </a: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8</xdr:col>
      <xdr:colOff>285749</xdr:colOff>
      <xdr:row>3</xdr:row>
      <xdr:rowOff>15875</xdr:rowOff>
    </xdr:from>
    <xdr:to>
      <xdr:col>11</xdr:col>
      <xdr:colOff>168274</xdr:colOff>
      <xdr:row>5</xdr:row>
      <xdr:rowOff>130175</xdr:rowOff>
    </xdr:to>
    <xdr:sp macro="" textlink="">
      <xdr:nvSpPr>
        <xdr:cNvPr id="2" name="吹き出し: 四角形 1">
          <a:extLst>
            <a:ext uri="{FF2B5EF4-FFF2-40B4-BE49-F238E27FC236}">
              <a16:creationId xmlns:a16="http://schemas.microsoft.com/office/drawing/2014/main" id="{9B85C268-6D80-45A6-BF7E-723502297225}"/>
            </a:ext>
          </a:extLst>
        </xdr:cNvPr>
        <xdr:cNvSpPr/>
      </xdr:nvSpPr>
      <xdr:spPr>
        <a:xfrm>
          <a:off x="13112749" y="384175"/>
          <a:ext cx="2054225" cy="457200"/>
        </a:xfrm>
        <a:prstGeom prst="wedgeRectCallout">
          <a:avLst>
            <a:gd name="adj1" fmla="val -62596"/>
            <a:gd name="adj2" fmla="val -2361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選手側と確認</a:t>
          </a:r>
          <a:r>
            <a:rPr kumimoji="1" lang="en-US" altLang="ja-JP" sz="1100"/>
            <a:t>/</a:t>
          </a:r>
          <a:r>
            <a:rPr kumimoji="1" lang="ja-JP" altLang="en-US" sz="1100"/>
            <a:t>調整が必要</a:t>
          </a:r>
          <a:endParaRPr kumimoji="1" lang="en-US" altLang="ja-JP" sz="1100"/>
        </a:p>
        <a:p>
          <a:pPr algn="ctr"/>
          <a:r>
            <a:rPr kumimoji="1" lang="ja-JP" altLang="en-US" sz="1100"/>
            <a:t>クーラーボックスの確保が必要</a:t>
          </a:r>
        </a:p>
      </xdr:txBody>
    </xdr:sp>
    <xdr:clientData/>
  </xdr:twoCellAnchor>
  <xdr:twoCellAnchor>
    <xdr:from>
      <xdr:col>8</xdr:col>
      <xdr:colOff>323850</xdr:colOff>
      <xdr:row>7</xdr:row>
      <xdr:rowOff>76200</xdr:rowOff>
    </xdr:from>
    <xdr:to>
      <xdr:col>12</xdr:col>
      <xdr:colOff>438150</xdr:colOff>
      <xdr:row>11</xdr:row>
      <xdr:rowOff>34925</xdr:rowOff>
    </xdr:to>
    <xdr:sp macro="" textlink="">
      <xdr:nvSpPr>
        <xdr:cNvPr id="3" name="吹き出し: 四角形 2">
          <a:extLst>
            <a:ext uri="{FF2B5EF4-FFF2-40B4-BE49-F238E27FC236}">
              <a16:creationId xmlns:a16="http://schemas.microsoft.com/office/drawing/2014/main" id="{9523A71A-11CC-4250-A189-C405DD44F75C}"/>
            </a:ext>
          </a:extLst>
        </xdr:cNvPr>
        <xdr:cNvSpPr/>
      </xdr:nvSpPr>
      <xdr:spPr>
        <a:xfrm>
          <a:off x="13150850" y="1143000"/>
          <a:ext cx="2971800" cy="644525"/>
        </a:xfrm>
        <a:prstGeom prst="wedgeRectCallout">
          <a:avLst>
            <a:gd name="adj1" fmla="val -60858"/>
            <a:gd name="adj2" fmla="val -176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en-US" sz="1100"/>
            <a:t>応援者人数を基に検討が必要</a:t>
          </a:r>
          <a:endParaRPr kumimoji="1" lang="en-US" altLang="ja-JP" sz="1100"/>
        </a:p>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クーラーボックスの確保が必要</a:t>
          </a:r>
          <a:endParaRPr kumimoji="1" lang="en-US" altLang="ja-JP" sz="1100"/>
        </a:p>
        <a:p>
          <a:pPr algn="ctr"/>
          <a:r>
            <a:rPr kumimoji="1" lang="ja-JP" altLang="en-US" sz="1100"/>
            <a:t>暫定のため他の飲食物も追加検討して</a:t>
          </a:r>
          <a:r>
            <a:rPr kumimoji="1" lang="en-US" altLang="ja-JP" sz="1100"/>
            <a:t>OK</a:t>
          </a:r>
          <a:endParaRPr kumimoji="1" lang="ja-JP" altLang="en-US" sz="1100"/>
        </a:p>
      </xdr:txBody>
    </xdr:sp>
    <xdr:clientData/>
  </xdr:twoCellAnchor>
  <xdr:twoCellAnchor>
    <xdr:from>
      <xdr:col>8</xdr:col>
      <xdr:colOff>298449</xdr:colOff>
      <xdr:row>19</xdr:row>
      <xdr:rowOff>127000</xdr:rowOff>
    </xdr:from>
    <xdr:to>
      <xdr:col>11</xdr:col>
      <xdr:colOff>228599</xdr:colOff>
      <xdr:row>22</xdr:row>
      <xdr:rowOff>69850</xdr:rowOff>
    </xdr:to>
    <xdr:sp macro="" textlink="">
      <xdr:nvSpPr>
        <xdr:cNvPr id="4" name="吹き出し: 四角形 3">
          <a:extLst>
            <a:ext uri="{FF2B5EF4-FFF2-40B4-BE49-F238E27FC236}">
              <a16:creationId xmlns:a16="http://schemas.microsoft.com/office/drawing/2014/main" id="{ABA6BA1D-1DCF-4674-96A6-846F149A203F}"/>
            </a:ext>
          </a:extLst>
        </xdr:cNvPr>
        <xdr:cNvSpPr/>
      </xdr:nvSpPr>
      <xdr:spPr>
        <a:xfrm>
          <a:off x="13125449" y="2578100"/>
          <a:ext cx="7791450" cy="457200"/>
        </a:xfrm>
        <a:prstGeom prst="wedgeRectCallout">
          <a:avLst>
            <a:gd name="adj1" fmla="val -62540"/>
            <a:gd name="adj2" fmla="val -97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一旦</a:t>
          </a:r>
          <a:r>
            <a:rPr kumimoji="1" lang="en-US" altLang="ja-JP" sz="1100"/>
            <a:t>2019</a:t>
          </a:r>
          <a:r>
            <a:rPr kumimoji="1" lang="ja-JP" altLang="en-US" sz="1100"/>
            <a:t>年実績を記入</a:t>
          </a:r>
        </a:p>
      </xdr:txBody>
    </xdr:sp>
    <xdr:clientData/>
  </xdr:twoCellAnchor>
  <xdr:twoCellAnchor>
    <xdr:from>
      <xdr:col>8</xdr:col>
      <xdr:colOff>225424</xdr:colOff>
      <xdr:row>26</xdr:row>
      <xdr:rowOff>130175</xdr:rowOff>
    </xdr:from>
    <xdr:to>
      <xdr:col>11</xdr:col>
      <xdr:colOff>152399</xdr:colOff>
      <xdr:row>29</xdr:row>
      <xdr:rowOff>73025</xdr:rowOff>
    </xdr:to>
    <xdr:sp macro="" textlink="">
      <xdr:nvSpPr>
        <xdr:cNvPr id="10" name="吹き出し: 四角形 4">
          <a:extLst>
            <a:ext uri="{FF2B5EF4-FFF2-40B4-BE49-F238E27FC236}">
              <a16:creationId xmlns:a16="http://schemas.microsoft.com/office/drawing/2014/main" id="{2B20ACE4-847C-4D90-B1D4-C62CE995EC67}"/>
            </a:ext>
          </a:extLst>
        </xdr:cNvPr>
        <xdr:cNvSpPr/>
      </xdr:nvSpPr>
      <xdr:spPr>
        <a:xfrm>
          <a:off x="13693774" y="3794125"/>
          <a:ext cx="1914525" cy="438150"/>
        </a:xfrm>
        <a:prstGeom prst="wedgeRectCallout">
          <a:avLst>
            <a:gd name="adj1" fmla="val -93728"/>
            <a:gd name="adj2" fmla="val 1364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SW</a:t>
          </a:r>
          <a:r>
            <a:rPr kumimoji="1" lang="ja-JP" altLang="en-US" sz="1100"/>
            <a:t>の非常用電源借用</a:t>
          </a:r>
          <a:endParaRPr kumimoji="1" lang="en-US" altLang="ja-JP" sz="1100"/>
        </a:p>
      </xdr:txBody>
    </xdr:sp>
    <xdr:clientData/>
  </xdr:twoCellAnchor>
  <xdr:twoCellAnchor>
    <xdr:from>
      <xdr:col>6</xdr:col>
      <xdr:colOff>576355</xdr:colOff>
      <xdr:row>38</xdr:row>
      <xdr:rowOff>118035</xdr:rowOff>
    </xdr:from>
    <xdr:to>
      <xdr:col>6</xdr:col>
      <xdr:colOff>2913529</xdr:colOff>
      <xdr:row>40</xdr:row>
      <xdr:rowOff>116541</xdr:rowOff>
    </xdr:to>
    <xdr:sp macro="" textlink="">
      <xdr:nvSpPr>
        <xdr:cNvPr id="5" name="吹き出し: 四角形 4">
          <a:extLst>
            <a:ext uri="{FF2B5EF4-FFF2-40B4-BE49-F238E27FC236}">
              <a16:creationId xmlns:a16="http://schemas.microsoft.com/office/drawing/2014/main" id="{77BA367B-8471-F971-C2DA-D4EA1F841B2E}"/>
            </a:ext>
          </a:extLst>
        </xdr:cNvPr>
        <xdr:cNvSpPr/>
      </xdr:nvSpPr>
      <xdr:spPr>
        <a:xfrm>
          <a:off x="13413814" y="5792694"/>
          <a:ext cx="2337174" cy="339165"/>
        </a:xfrm>
        <a:prstGeom prst="wedgeRectCallout">
          <a:avLst>
            <a:gd name="adj1" fmla="val -53591"/>
            <a:gd name="adj2" fmla="val -68982"/>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kumimoji="1" lang="en-US" altLang="ja-JP" sz="1100" b="1">
              <a:latin typeface="Meiryo UI" panose="020B0604030504040204" pitchFamily="50" charset="-128"/>
              <a:ea typeface="Meiryo UI" panose="020B0604030504040204" pitchFamily="50" charset="-128"/>
            </a:rPr>
            <a:t>'23/11/27</a:t>
          </a:r>
          <a:r>
            <a:rPr kumimoji="1" lang="ja-JP" altLang="en-US" sz="1100" b="1">
              <a:latin typeface="Meiryo UI" panose="020B0604030504040204" pitchFamily="50" charset="-128"/>
              <a:ea typeface="Meiryo UI" panose="020B0604030504040204" pitchFamily="50" charset="-128"/>
            </a:rPr>
            <a:t>確認し記入（豊島）</a:t>
          </a:r>
        </a:p>
      </xdr:txBody>
    </xdr:sp>
    <xdr:clientData/>
  </xdr:twoCellAnchor>
  <xdr:twoCellAnchor>
    <xdr:from>
      <xdr:col>8</xdr:col>
      <xdr:colOff>196850</xdr:colOff>
      <xdr:row>12</xdr:row>
      <xdr:rowOff>82550</xdr:rowOff>
    </xdr:from>
    <xdr:to>
      <xdr:col>11</xdr:col>
      <xdr:colOff>482600</xdr:colOff>
      <xdr:row>15</xdr:row>
      <xdr:rowOff>120650</xdr:rowOff>
    </xdr:to>
    <xdr:sp macro="" textlink="">
      <xdr:nvSpPr>
        <xdr:cNvPr id="136" name="吹き出し: 四角形 6">
          <a:extLst>
            <a:ext uri="{FF2B5EF4-FFF2-40B4-BE49-F238E27FC236}">
              <a16:creationId xmlns:a16="http://schemas.microsoft.com/office/drawing/2014/main" id="{4BF9A23A-42C8-B746-16E3-43123458B989}"/>
            </a:ext>
          </a:extLst>
        </xdr:cNvPr>
        <xdr:cNvSpPr/>
      </xdr:nvSpPr>
      <xdr:spPr bwMode="auto">
        <a:xfrm>
          <a:off x="16833850" y="2089150"/>
          <a:ext cx="2273300" cy="533400"/>
        </a:xfrm>
        <a:prstGeom prst="wedgeRectCallout">
          <a:avLst>
            <a:gd name="adj1" fmla="val -73347"/>
            <a:gd name="adj2" fmla="val -30358"/>
          </a:avLst>
        </a:prstGeom>
        <a:solidFill>
          <a:schemeClr val="bg1">
            <a:lumMod val="50000"/>
          </a:schemeClr>
        </a:solidFill>
        <a:ln>
          <a:noFill/>
          <a:headEnd/>
          <a:tailEnd type="triangle" w="med" len="med"/>
        </a:ln>
      </xdr:spPr>
      <xdr:style>
        <a:lnRef idx="2">
          <a:schemeClr val="dk1">
            <a:shade val="50000"/>
          </a:schemeClr>
        </a:lnRef>
        <a:fillRef idx="1">
          <a:schemeClr val="dk1"/>
        </a:fillRef>
        <a:effectRef idx="0">
          <a:schemeClr val="dk1"/>
        </a:effectRef>
        <a:fontRef idx="minor">
          <a:schemeClr val="lt1"/>
        </a:fontRef>
      </xdr:style>
      <xdr:txBody>
        <a:bodyPr rtlCol="0" anchor="ctr"/>
        <a:lstStyle/>
        <a:p>
          <a:pPr algn="l"/>
          <a:r>
            <a:rPr kumimoji="1" lang="en-US" altLang="ja-JP" sz="1100"/>
            <a:t>11/30</a:t>
          </a:r>
          <a:r>
            <a:rPr kumimoji="1" lang="en-US" altLang="ja-JP" sz="1100" baseline="0"/>
            <a:t> </a:t>
          </a:r>
          <a:r>
            <a:rPr kumimoji="1" lang="ja-JP" altLang="en-US" sz="1100" baseline="0"/>
            <a:t>結城 追記</a:t>
          </a:r>
          <a:endParaRPr kumimoji="1" lang="en-US" altLang="ja-JP" sz="1100" baseline="0"/>
        </a:p>
        <a:p>
          <a:pPr algn="l"/>
          <a:r>
            <a:rPr kumimoji="1" lang="ja-JP" altLang="en-US" sz="1100" baseline="0"/>
            <a:t>沿道での飲食禁止のため、削除</a:t>
          </a:r>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47626</xdr:colOff>
      <xdr:row>0</xdr:row>
      <xdr:rowOff>0</xdr:rowOff>
    </xdr:from>
    <xdr:to>
      <xdr:col>0</xdr:col>
      <xdr:colOff>567691</xdr:colOff>
      <xdr:row>1</xdr:row>
      <xdr:rowOff>72943</xdr:rowOff>
    </xdr:to>
    <xdr:pic>
      <xdr:nvPicPr>
        <xdr:cNvPr id="2" name="Picture 3" descr="0.9-1.46,JPG">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47626" y="0"/>
          <a:ext cx="514350" cy="317962"/>
        </a:xfrm>
        <a:prstGeom prst="rect">
          <a:avLst/>
        </a:prstGeom>
      </xdr:spPr>
    </xdr:pic>
    <xdr:clientData/>
  </xdr:twoCellAnchor>
  <xdr:twoCellAnchor>
    <xdr:from>
      <xdr:col>52</xdr:col>
      <xdr:colOff>596900</xdr:colOff>
      <xdr:row>12</xdr:row>
      <xdr:rowOff>53974</xdr:rowOff>
    </xdr:from>
    <xdr:to>
      <xdr:col>54</xdr:col>
      <xdr:colOff>609600</xdr:colOff>
      <xdr:row>13</xdr:row>
      <xdr:rowOff>139700</xdr:rowOff>
    </xdr:to>
    <xdr:sp macro="" textlink="">
      <xdr:nvSpPr>
        <xdr:cNvPr id="4" name="テキスト ボックス 3">
          <a:extLst>
            <a:ext uri="{FF2B5EF4-FFF2-40B4-BE49-F238E27FC236}">
              <a16:creationId xmlns:a16="http://schemas.microsoft.com/office/drawing/2014/main" id="{00000000-0008-0000-0100-000004000000}"/>
            </a:ext>
          </a:extLst>
        </xdr:cNvPr>
        <xdr:cNvSpPr txBox="1"/>
      </xdr:nvSpPr>
      <xdr:spPr>
        <a:xfrm>
          <a:off x="5978525" y="3616324"/>
          <a:ext cx="2517775" cy="704851"/>
        </a:xfrm>
        <a:prstGeom prst="round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500"/>
            </a:lnSpc>
          </a:pPr>
          <a:r>
            <a:rPr kumimoji="1" lang="ja-JP" altLang="en-US" sz="1300" b="1">
              <a:latin typeface="+mn-ea"/>
              <a:ea typeface="+mn-ea"/>
            </a:rPr>
            <a:t>昨年より５位順位アップ</a:t>
          </a:r>
          <a:endParaRPr kumimoji="1" lang="en-US" altLang="ja-JP" sz="1300" b="1">
            <a:latin typeface="+mn-ea"/>
            <a:ea typeface="+mn-ea"/>
          </a:endParaRPr>
        </a:p>
        <a:p>
          <a:pPr algn="ctr">
            <a:lnSpc>
              <a:spcPts val="1500"/>
            </a:lnSpc>
          </a:pPr>
          <a:r>
            <a:rPr kumimoji="1" lang="ja-JP" altLang="en-US" sz="1300" b="1">
              <a:latin typeface="+mn-ea"/>
              <a:ea typeface="+mn-ea"/>
            </a:rPr>
            <a:t>＆歴代</a:t>
          </a:r>
          <a:r>
            <a:rPr kumimoji="1" lang="en-US" altLang="ja-JP" sz="1300" b="1">
              <a:latin typeface="+mn-ea"/>
              <a:ea typeface="+mn-ea"/>
            </a:rPr>
            <a:t>3</a:t>
          </a:r>
          <a:r>
            <a:rPr kumimoji="1" lang="ja-JP" altLang="en-US" sz="1300" b="1">
              <a:latin typeface="+mn-ea"/>
              <a:ea typeface="+mn-ea"/>
            </a:rPr>
            <a:t>位の好タイム</a:t>
          </a:r>
        </a:p>
      </xdr:txBody>
    </xdr:sp>
    <xdr:clientData/>
  </xdr:twoCellAnchor>
  <xdr:twoCellAnchor>
    <xdr:from>
      <xdr:col>53</xdr:col>
      <xdr:colOff>1041400</xdr:colOff>
      <xdr:row>21</xdr:row>
      <xdr:rowOff>76200</xdr:rowOff>
    </xdr:from>
    <xdr:to>
      <xdr:col>54</xdr:col>
      <xdr:colOff>76200</xdr:colOff>
      <xdr:row>21</xdr:row>
      <xdr:rowOff>256200</xdr:rowOff>
    </xdr:to>
    <xdr:sp macro="" textlink="">
      <xdr:nvSpPr>
        <xdr:cNvPr id="7" name="円/楕円 6">
          <a:extLst>
            <a:ext uri="{FF2B5EF4-FFF2-40B4-BE49-F238E27FC236}">
              <a16:creationId xmlns:a16="http://schemas.microsoft.com/office/drawing/2014/main" id="{00000000-0008-0000-0100-000007000000}"/>
            </a:ext>
          </a:extLst>
        </xdr:cNvPr>
        <xdr:cNvSpPr/>
      </xdr:nvSpPr>
      <xdr:spPr>
        <a:xfrm>
          <a:off x="7308850" y="6010275"/>
          <a:ext cx="654050" cy="18000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kumimoji="1" lang="ja-JP" altLang="en-US" sz="1000" b="1"/>
            <a:t>ﾍﾞｽﾄ</a:t>
          </a:r>
        </a:p>
      </xdr:txBody>
    </xdr:sp>
    <xdr:clientData/>
  </xdr:twoCellAnchor>
  <xdr:twoCellAnchor>
    <xdr:from>
      <xdr:col>53</xdr:col>
      <xdr:colOff>1041400</xdr:colOff>
      <xdr:row>7</xdr:row>
      <xdr:rowOff>88900</xdr:rowOff>
    </xdr:from>
    <xdr:to>
      <xdr:col>54</xdr:col>
      <xdr:colOff>76200</xdr:colOff>
      <xdr:row>7</xdr:row>
      <xdr:rowOff>268900</xdr:rowOff>
    </xdr:to>
    <xdr:sp macro="" textlink="">
      <xdr:nvSpPr>
        <xdr:cNvPr id="8" name="円/楕円 7">
          <a:extLst>
            <a:ext uri="{FF2B5EF4-FFF2-40B4-BE49-F238E27FC236}">
              <a16:creationId xmlns:a16="http://schemas.microsoft.com/office/drawing/2014/main" id="{00000000-0008-0000-0100-000008000000}"/>
            </a:ext>
          </a:extLst>
        </xdr:cNvPr>
        <xdr:cNvSpPr/>
      </xdr:nvSpPr>
      <xdr:spPr>
        <a:xfrm>
          <a:off x="7308850" y="2127250"/>
          <a:ext cx="654050" cy="18000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kumimoji="1" lang="ja-JP" altLang="en-US" sz="1000" b="1"/>
            <a:t>ﾍﾞｽﾄ</a:t>
          </a:r>
        </a:p>
      </xdr:txBody>
    </xdr:sp>
    <xdr:clientData/>
  </xdr:twoCellAnchor>
  <xdr:twoCellAnchor>
    <xdr:from>
      <xdr:col>52</xdr:col>
      <xdr:colOff>571500</xdr:colOff>
      <xdr:row>25</xdr:row>
      <xdr:rowOff>41274</xdr:rowOff>
    </xdr:from>
    <xdr:to>
      <xdr:col>54</xdr:col>
      <xdr:colOff>609600</xdr:colOff>
      <xdr:row>26</xdr:row>
      <xdr:rowOff>152400</xdr:rowOff>
    </xdr:to>
    <xdr:sp macro="" textlink="">
      <xdr:nvSpPr>
        <xdr:cNvPr id="9" name="テキスト ボックス 8">
          <a:extLst>
            <a:ext uri="{FF2B5EF4-FFF2-40B4-BE49-F238E27FC236}">
              <a16:creationId xmlns:a16="http://schemas.microsoft.com/office/drawing/2014/main" id="{00000000-0008-0000-0100-000009000000}"/>
            </a:ext>
          </a:extLst>
        </xdr:cNvPr>
        <xdr:cNvSpPr txBox="1"/>
      </xdr:nvSpPr>
      <xdr:spPr>
        <a:xfrm>
          <a:off x="5953125" y="7499349"/>
          <a:ext cx="2543175" cy="654051"/>
        </a:xfrm>
        <a:prstGeom prst="round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500"/>
            </a:lnSpc>
          </a:pPr>
          <a:r>
            <a:rPr kumimoji="1" lang="ja-JP" altLang="en-US" sz="1300" b="1">
              <a:latin typeface="+mn-ea"/>
              <a:ea typeface="+mn-ea"/>
            </a:rPr>
            <a:t>初参加者</a:t>
          </a:r>
          <a:r>
            <a:rPr kumimoji="1" lang="en-US" altLang="ja-JP" sz="1300" b="1">
              <a:latin typeface="+mn-ea"/>
              <a:ea typeface="+mn-ea"/>
            </a:rPr>
            <a:t>2</a:t>
          </a:r>
          <a:r>
            <a:rPr kumimoji="1" lang="ja-JP" altLang="en-US" sz="1300" b="1">
              <a:latin typeface="+mn-ea"/>
              <a:ea typeface="+mn-ea"/>
            </a:rPr>
            <a:t>名含め、</a:t>
          </a:r>
          <a:endParaRPr kumimoji="1" lang="en-US" altLang="ja-JP" sz="1300" b="1">
            <a:latin typeface="+mn-ea"/>
            <a:ea typeface="+mn-ea"/>
          </a:endParaRPr>
        </a:p>
        <a:p>
          <a:pPr algn="ctr">
            <a:lnSpc>
              <a:spcPts val="1500"/>
            </a:lnSpc>
          </a:pPr>
          <a:r>
            <a:rPr kumimoji="1" lang="ja-JP" altLang="en-US" sz="1300" b="1">
              <a:latin typeface="+mn-ea"/>
              <a:ea typeface="+mn-ea"/>
            </a:rPr>
            <a:t>全員が笑顔で完走</a:t>
          </a:r>
        </a:p>
      </xdr:txBody>
    </xdr:sp>
    <xdr:clientData/>
  </xdr:twoCellAnchor>
  <xdr:twoCellAnchor>
    <xdr:from>
      <xdr:col>52</xdr:col>
      <xdr:colOff>647700</xdr:colOff>
      <xdr:row>38</xdr:row>
      <xdr:rowOff>41274</xdr:rowOff>
    </xdr:from>
    <xdr:to>
      <xdr:col>54</xdr:col>
      <xdr:colOff>596900</xdr:colOff>
      <xdr:row>39</xdr:row>
      <xdr:rowOff>165100</xdr:rowOff>
    </xdr:to>
    <xdr:sp macro="" textlink="">
      <xdr:nvSpPr>
        <xdr:cNvPr id="10" name="テキスト ボックス 9">
          <a:extLst>
            <a:ext uri="{FF2B5EF4-FFF2-40B4-BE49-F238E27FC236}">
              <a16:creationId xmlns:a16="http://schemas.microsoft.com/office/drawing/2014/main" id="{00000000-0008-0000-0100-00000A000000}"/>
            </a:ext>
          </a:extLst>
        </xdr:cNvPr>
        <xdr:cNvSpPr txBox="1"/>
      </xdr:nvSpPr>
      <xdr:spPr>
        <a:xfrm>
          <a:off x="6029325" y="11309349"/>
          <a:ext cx="2454275" cy="619126"/>
        </a:xfrm>
        <a:prstGeom prst="round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500"/>
            </a:lnSpc>
          </a:pPr>
          <a:r>
            <a:rPr kumimoji="1" lang="ja-JP" altLang="en-US" sz="1300" b="1">
              <a:latin typeface="+mn-ea"/>
              <a:ea typeface="+mn-ea"/>
            </a:rPr>
            <a:t>参加チーム数が増える中、</a:t>
          </a:r>
          <a:endParaRPr kumimoji="1" lang="en-US" altLang="ja-JP" sz="1300" b="1">
            <a:latin typeface="+mn-ea"/>
            <a:ea typeface="+mn-ea"/>
          </a:endParaRPr>
        </a:p>
        <a:p>
          <a:pPr algn="ctr">
            <a:lnSpc>
              <a:spcPts val="1500"/>
            </a:lnSpc>
          </a:pPr>
          <a:r>
            <a:rPr kumimoji="1" lang="ja-JP" altLang="en-US" sz="1300" b="1">
              <a:latin typeface="+mn-ea"/>
              <a:ea typeface="+mn-ea"/>
            </a:rPr>
            <a:t>順位維持</a:t>
          </a:r>
        </a:p>
      </xdr:txBody>
    </xdr:sp>
    <xdr:clientData/>
  </xdr:twoCellAnchor>
  <xdr:twoCellAnchor>
    <xdr:from>
      <xdr:col>53</xdr:col>
      <xdr:colOff>1041400</xdr:colOff>
      <xdr:row>23</xdr:row>
      <xdr:rowOff>76200</xdr:rowOff>
    </xdr:from>
    <xdr:to>
      <xdr:col>54</xdr:col>
      <xdr:colOff>76200</xdr:colOff>
      <xdr:row>23</xdr:row>
      <xdr:rowOff>256200</xdr:rowOff>
    </xdr:to>
    <xdr:sp macro="" textlink="">
      <xdr:nvSpPr>
        <xdr:cNvPr id="11" name="円/楕円 10">
          <a:extLst>
            <a:ext uri="{FF2B5EF4-FFF2-40B4-BE49-F238E27FC236}">
              <a16:creationId xmlns:a16="http://schemas.microsoft.com/office/drawing/2014/main" id="{00000000-0008-0000-0100-00000B000000}"/>
            </a:ext>
          </a:extLst>
        </xdr:cNvPr>
        <xdr:cNvSpPr/>
      </xdr:nvSpPr>
      <xdr:spPr>
        <a:xfrm>
          <a:off x="7308850" y="6619875"/>
          <a:ext cx="654050" cy="18000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kumimoji="1" lang="ja-JP" altLang="en-US" sz="1000" b="1"/>
            <a:t>ﾍﾞｽﾄ</a:t>
          </a:r>
        </a:p>
      </xdr:txBody>
    </xdr:sp>
    <xdr:clientData/>
  </xdr:twoCellAnchor>
  <xdr:twoCellAnchor>
    <xdr:from>
      <xdr:col>8</xdr:col>
      <xdr:colOff>219807</xdr:colOff>
      <xdr:row>1</xdr:row>
      <xdr:rowOff>32564</xdr:rowOff>
    </xdr:from>
    <xdr:to>
      <xdr:col>11</xdr:col>
      <xdr:colOff>276794</xdr:colOff>
      <xdr:row>1</xdr:row>
      <xdr:rowOff>447756</xdr:rowOff>
    </xdr:to>
    <xdr:sp macro="" textlink="">
      <xdr:nvSpPr>
        <xdr:cNvPr id="5" name="テキスト ボックス 4">
          <a:extLst>
            <a:ext uri="{FF2B5EF4-FFF2-40B4-BE49-F238E27FC236}">
              <a16:creationId xmlns:a16="http://schemas.microsoft.com/office/drawing/2014/main" id="{A6368DCC-A5BB-6626-C25F-A276473ADC40}"/>
            </a:ext>
          </a:extLst>
        </xdr:cNvPr>
        <xdr:cNvSpPr txBox="1"/>
      </xdr:nvSpPr>
      <xdr:spPr>
        <a:xfrm>
          <a:off x="5291666" y="301218"/>
          <a:ext cx="1864295" cy="415192"/>
        </a:xfrm>
        <a:prstGeom prst="wedgeRectCallout">
          <a:avLst>
            <a:gd name="adj1" fmla="val -36802"/>
            <a:gd name="adj2" fmla="val 70513"/>
          </a:avLst>
        </a:prstGeom>
        <a:solidFill>
          <a:srgbClr val="FFFF00"/>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100"/>
            </a:lnSpc>
          </a:pPr>
          <a:r>
            <a:rPr kumimoji="1" lang="ja-JP" altLang="en-US" sz="800">
              <a:solidFill>
                <a:sysClr val="windowText" lastClr="000000"/>
              </a:solidFill>
              <a:latin typeface="UD デジタル 教科書体 NK-B" panose="02020700000000000000" pitchFamily="18" charset="-128"/>
              <a:ea typeface="UD デジタル 教科書体 NK-B" panose="02020700000000000000" pitchFamily="18" charset="-128"/>
            </a:rPr>
            <a:t>同じ色で塗りつぶしている選手同士は</a:t>
          </a:r>
          <a:r>
            <a:rPr kumimoji="1" lang="ja-JP" altLang="en-US" sz="800" b="1" u="sng">
              <a:solidFill>
                <a:sysClr val="windowText" lastClr="000000"/>
              </a:solidFill>
              <a:latin typeface="UD デジタル 教科書体 NK-B" panose="02020700000000000000" pitchFamily="18" charset="-128"/>
              <a:ea typeface="UD デジタル 教科書体 NK-B" panose="02020700000000000000" pitchFamily="18" charset="-128"/>
            </a:rPr>
            <a:t>一緒に控席を出発</a:t>
          </a:r>
        </a:p>
      </xdr:txBody>
    </xdr:sp>
    <xdr:clientData/>
  </xdr:twoCellAnchor>
  <xdr:twoCellAnchor>
    <xdr:from>
      <xdr:col>6</xdr:col>
      <xdr:colOff>130258</xdr:colOff>
      <xdr:row>14</xdr:row>
      <xdr:rowOff>16281</xdr:rowOff>
    </xdr:from>
    <xdr:to>
      <xdr:col>11</xdr:col>
      <xdr:colOff>211667</xdr:colOff>
      <xdr:row>15</xdr:row>
      <xdr:rowOff>211667</xdr:rowOff>
    </xdr:to>
    <xdr:sp macro="" textlink="">
      <xdr:nvSpPr>
        <xdr:cNvPr id="3" name="テキスト ボックス 2">
          <a:extLst>
            <a:ext uri="{FF2B5EF4-FFF2-40B4-BE49-F238E27FC236}">
              <a16:creationId xmlns:a16="http://schemas.microsoft.com/office/drawing/2014/main" id="{DAF6C553-B3FA-5F04-FDAC-97AC17E23E40}"/>
            </a:ext>
          </a:extLst>
        </xdr:cNvPr>
        <xdr:cNvSpPr txBox="1"/>
      </xdr:nvSpPr>
      <xdr:spPr>
        <a:xfrm>
          <a:off x="4127502" y="4241473"/>
          <a:ext cx="2963332" cy="42333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nSpc>
              <a:spcPts val="900"/>
            </a:lnSpc>
          </a:pP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注）２区選手は</a:t>
          </a:r>
          <a:r>
            <a:rPr kumimoji="1" lang="en-US" altLang="ja-JP" sz="800" b="1" u="sng">
              <a:solidFill>
                <a:srgbClr val="FF0000"/>
              </a:solidFill>
              <a:latin typeface="UD デジタル 教科書体 NK-B" panose="02020700000000000000" pitchFamily="18" charset="-128"/>
              <a:ea typeface="UD デジタル 教科書体 NK-B" panose="02020700000000000000" pitchFamily="18" charset="-128"/>
            </a:rPr>
            <a:t>9:37</a:t>
          </a:r>
          <a:r>
            <a:rPr kumimoji="1" lang="ja-JP" altLang="en-US" sz="800" b="1" u="sng">
              <a:solidFill>
                <a:srgbClr val="FF0000"/>
              </a:solidFill>
              <a:latin typeface="UD デジタル 教科書体 NK-B" panose="02020700000000000000" pitchFamily="18" charset="-128"/>
              <a:ea typeface="UD デジタル 教科書体 NK-B" panose="02020700000000000000" pitchFamily="18" charset="-128"/>
            </a:rPr>
            <a:t>までに競技場入場要</a:t>
          </a:r>
          <a:endParaRPr kumimoji="1" lang="en-US" altLang="ja-JP" sz="800" b="1" u="sng">
            <a:solidFill>
              <a:srgbClr val="FF0000"/>
            </a:solidFill>
            <a:latin typeface="UD デジタル 教科書体 NK-B" panose="02020700000000000000" pitchFamily="18" charset="-128"/>
            <a:ea typeface="UD デジタル 教科書体 NK-B" panose="02020700000000000000" pitchFamily="18" charset="-128"/>
          </a:endParaRPr>
        </a:p>
        <a:p>
          <a:pPr>
            <a:lnSpc>
              <a:spcPts val="800"/>
            </a:lnSpc>
          </a:pP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　　（第４ゲートが</a:t>
          </a: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9:37</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9:50</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は封鎖）</a:t>
          </a:r>
          <a:endPar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endParaRPr>
        </a:p>
        <a:p>
          <a:pPr>
            <a:lnSpc>
              <a:spcPts val="800"/>
            </a:lnSpc>
          </a:pP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　　控席出発時は第４ゲート担当岡さん、杉岡君も一緒に出発</a:t>
          </a:r>
        </a:p>
      </xdr:txBody>
    </xdr:sp>
    <xdr:clientData/>
  </xdr:twoCellAnchor>
  <xdr:twoCellAnchor>
    <xdr:from>
      <xdr:col>6</xdr:col>
      <xdr:colOff>407051</xdr:colOff>
      <xdr:row>5</xdr:row>
      <xdr:rowOff>56987</xdr:rowOff>
    </xdr:from>
    <xdr:to>
      <xdr:col>7</xdr:col>
      <xdr:colOff>122117</xdr:colOff>
      <xdr:row>5</xdr:row>
      <xdr:rowOff>179103</xdr:rowOff>
    </xdr:to>
    <xdr:sp macro="" textlink="">
      <xdr:nvSpPr>
        <xdr:cNvPr id="12" name="テキスト ボックス 11">
          <a:extLst>
            <a:ext uri="{FF2B5EF4-FFF2-40B4-BE49-F238E27FC236}">
              <a16:creationId xmlns:a16="http://schemas.microsoft.com/office/drawing/2014/main" id="{213BCD04-0C3B-05AE-7E03-9E3C64915DFA}"/>
            </a:ext>
          </a:extLst>
        </xdr:cNvPr>
        <xdr:cNvSpPr txBox="1"/>
      </xdr:nvSpPr>
      <xdr:spPr>
        <a:xfrm>
          <a:off x="4404295" y="1188590"/>
          <a:ext cx="227950" cy="12211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a:t>
          </a:r>
        </a:p>
      </xdr:txBody>
    </xdr:sp>
    <xdr:clientData/>
  </xdr:twoCellAnchor>
  <xdr:twoCellAnchor>
    <xdr:from>
      <xdr:col>6</xdr:col>
      <xdr:colOff>415193</xdr:colOff>
      <xdr:row>19</xdr:row>
      <xdr:rowOff>73269</xdr:rowOff>
    </xdr:from>
    <xdr:to>
      <xdr:col>7</xdr:col>
      <xdr:colOff>130259</xdr:colOff>
      <xdr:row>19</xdr:row>
      <xdr:rowOff>195385</xdr:rowOff>
    </xdr:to>
    <xdr:sp macro="" textlink="">
      <xdr:nvSpPr>
        <xdr:cNvPr id="15" name="テキスト ボックス 14">
          <a:extLst>
            <a:ext uri="{FF2B5EF4-FFF2-40B4-BE49-F238E27FC236}">
              <a16:creationId xmlns:a16="http://schemas.microsoft.com/office/drawing/2014/main" id="{7B37B177-88AB-4826-BC52-4813D0369C83}"/>
            </a:ext>
          </a:extLst>
        </xdr:cNvPr>
        <xdr:cNvSpPr txBox="1"/>
      </xdr:nvSpPr>
      <xdr:spPr>
        <a:xfrm>
          <a:off x="4412437" y="4396154"/>
          <a:ext cx="227950" cy="12211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a:t>
          </a:r>
        </a:p>
      </xdr:txBody>
    </xdr:sp>
    <xdr:clientData/>
  </xdr:twoCellAnchor>
  <xdr:twoCellAnchor>
    <xdr:from>
      <xdr:col>6</xdr:col>
      <xdr:colOff>423334</xdr:colOff>
      <xdr:row>32</xdr:row>
      <xdr:rowOff>56987</xdr:rowOff>
    </xdr:from>
    <xdr:to>
      <xdr:col>7</xdr:col>
      <xdr:colOff>138400</xdr:colOff>
      <xdr:row>32</xdr:row>
      <xdr:rowOff>179103</xdr:rowOff>
    </xdr:to>
    <xdr:sp macro="" textlink="">
      <xdr:nvSpPr>
        <xdr:cNvPr id="16" name="テキスト ボックス 15">
          <a:extLst>
            <a:ext uri="{FF2B5EF4-FFF2-40B4-BE49-F238E27FC236}">
              <a16:creationId xmlns:a16="http://schemas.microsoft.com/office/drawing/2014/main" id="{320FE247-F367-4DAD-93B8-93EA32E28C89}"/>
            </a:ext>
          </a:extLst>
        </xdr:cNvPr>
        <xdr:cNvSpPr txBox="1"/>
      </xdr:nvSpPr>
      <xdr:spPr>
        <a:xfrm>
          <a:off x="4420578" y="7343205"/>
          <a:ext cx="227950" cy="12211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450666</xdr:colOff>
      <xdr:row>48</xdr:row>
      <xdr:rowOff>66676</xdr:rowOff>
    </xdr:from>
    <xdr:to>
      <xdr:col>3</xdr:col>
      <xdr:colOff>495300</xdr:colOff>
      <xdr:row>60</xdr:row>
      <xdr:rowOff>18640</xdr:rowOff>
    </xdr:to>
    <xdr:pic>
      <xdr:nvPicPr>
        <xdr:cNvPr id="2" name="図 1">
          <a:extLst>
            <a:ext uri="{FF2B5EF4-FFF2-40B4-BE49-F238E27FC236}">
              <a16:creationId xmlns:a16="http://schemas.microsoft.com/office/drawing/2014/main" id="{2A72D758-3DB0-46BB-0AC6-79C09161267B}"/>
            </a:ext>
          </a:extLst>
        </xdr:cNvPr>
        <xdr:cNvPicPr>
          <a:picLocks noChangeAspect="1"/>
        </xdr:cNvPicPr>
      </xdr:nvPicPr>
      <xdr:blipFill>
        <a:blip xmlns:r="http://schemas.openxmlformats.org/officeDocument/2006/relationships" r:embed="rId1">
          <a:duotone>
            <a:schemeClr val="bg2">
              <a:shade val="45000"/>
              <a:satMod val="135000"/>
            </a:schemeClr>
            <a:prstClr val="white"/>
          </a:duotone>
        </a:blip>
        <a:stretch>
          <a:fillRect/>
        </a:stretch>
      </xdr:blipFill>
      <xdr:spPr>
        <a:xfrm>
          <a:off x="450666" y="8391526"/>
          <a:ext cx="2102034" cy="2009364"/>
        </a:xfrm>
        <a:prstGeom prst="rect">
          <a:avLst/>
        </a:prstGeom>
      </xdr:spPr>
    </xdr:pic>
    <xdr:clientData/>
  </xdr:twoCellAnchor>
  <xdr:twoCellAnchor editAs="oneCell">
    <xdr:from>
      <xdr:col>0</xdr:col>
      <xdr:colOff>1</xdr:colOff>
      <xdr:row>31</xdr:row>
      <xdr:rowOff>108585</xdr:rowOff>
    </xdr:from>
    <xdr:to>
      <xdr:col>4</xdr:col>
      <xdr:colOff>323852</xdr:colOff>
      <xdr:row>46</xdr:row>
      <xdr:rowOff>89535</xdr:rowOff>
    </xdr:to>
    <xdr:pic>
      <xdr:nvPicPr>
        <xdr:cNvPr id="69" name="図 17">
          <a:extLst>
            <a:ext uri="{FF2B5EF4-FFF2-40B4-BE49-F238E27FC236}">
              <a16:creationId xmlns:a16="http://schemas.microsoft.com/office/drawing/2014/main" id="{C9E0ED76-6EF9-F981-2A43-2571AC09428A}"/>
            </a:ext>
          </a:extLst>
        </xdr:cNvPr>
        <xdr:cNvPicPr>
          <a:picLocks noChangeAspect="1"/>
        </xdr:cNvPicPr>
      </xdr:nvPicPr>
      <xdr:blipFill>
        <a:blip xmlns:r="http://schemas.openxmlformats.org/officeDocument/2006/relationships" r:embed="rId2">
          <a:duotone>
            <a:schemeClr val="bg2">
              <a:shade val="45000"/>
              <a:satMod val="135000"/>
            </a:schemeClr>
            <a:prstClr val="white"/>
          </a:duotone>
        </a:blip>
        <a:stretch>
          <a:fillRect/>
        </a:stretch>
      </xdr:blipFill>
      <xdr:spPr>
        <a:xfrm rot="16200000">
          <a:off x="257177" y="5261609"/>
          <a:ext cx="2552700" cy="3067051"/>
        </a:xfrm>
        <a:prstGeom prst="rect">
          <a:avLst/>
        </a:prstGeom>
      </xdr:spPr>
    </xdr:pic>
    <xdr:clientData/>
  </xdr:twoCellAnchor>
  <xdr:twoCellAnchor editAs="oneCell">
    <xdr:from>
      <xdr:col>5</xdr:col>
      <xdr:colOff>68579</xdr:colOff>
      <xdr:row>31</xdr:row>
      <xdr:rowOff>99060</xdr:rowOff>
    </xdr:from>
    <xdr:to>
      <xdr:col>9</xdr:col>
      <xdr:colOff>572912</xdr:colOff>
      <xdr:row>42</xdr:row>
      <xdr:rowOff>152400</xdr:rowOff>
    </xdr:to>
    <xdr:pic>
      <xdr:nvPicPr>
        <xdr:cNvPr id="6" name="図 5">
          <a:extLst>
            <a:ext uri="{FF2B5EF4-FFF2-40B4-BE49-F238E27FC236}">
              <a16:creationId xmlns:a16="http://schemas.microsoft.com/office/drawing/2014/main" id="{3A17986E-DB62-A177-0379-2614B58DB550}"/>
            </a:ext>
          </a:extLst>
        </xdr:cNvPr>
        <xdr:cNvPicPr>
          <a:picLocks noChangeAspect="1"/>
        </xdr:cNvPicPr>
      </xdr:nvPicPr>
      <xdr:blipFill>
        <a:blip xmlns:r="http://schemas.openxmlformats.org/officeDocument/2006/relationships" r:embed="rId3">
          <a:duotone>
            <a:schemeClr val="bg2">
              <a:shade val="45000"/>
              <a:satMod val="135000"/>
            </a:schemeClr>
            <a:prstClr val="white"/>
          </a:duotone>
        </a:blip>
        <a:stretch>
          <a:fillRect/>
        </a:stretch>
      </xdr:blipFill>
      <xdr:spPr>
        <a:xfrm>
          <a:off x="3154679" y="6888480"/>
          <a:ext cx="2973213" cy="1897380"/>
        </a:xfrm>
        <a:prstGeom prst="rect">
          <a:avLst/>
        </a:prstGeom>
      </xdr:spPr>
    </xdr:pic>
    <xdr:clientData/>
  </xdr:twoCellAnchor>
  <xdr:twoCellAnchor editAs="oneCell">
    <xdr:from>
      <xdr:col>0</xdr:col>
      <xdr:colOff>83820</xdr:colOff>
      <xdr:row>3</xdr:row>
      <xdr:rowOff>68580</xdr:rowOff>
    </xdr:from>
    <xdr:to>
      <xdr:col>9</xdr:col>
      <xdr:colOff>505232</xdr:colOff>
      <xdr:row>28</xdr:row>
      <xdr:rowOff>68580</xdr:rowOff>
    </xdr:to>
    <xdr:pic>
      <xdr:nvPicPr>
        <xdr:cNvPr id="4" name="図 3">
          <a:extLst>
            <a:ext uri="{FF2B5EF4-FFF2-40B4-BE49-F238E27FC236}">
              <a16:creationId xmlns:a16="http://schemas.microsoft.com/office/drawing/2014/main" id="{3E9C3AB4-624C-2E13-7ECF-427D5E7CB109}"/>
            </a:ext>
          </a:extLst>
        </xdr:cNvPr>
        <xdr:cNvPicPr>
          <a:picLocks noChangeAspect="1"/>
        </xdr:cNvPicPr>
      </xdr:nvPicPr>
      <xdr:blipFill>
        <a:blip xmlns:r="http://schemas.openxmlformats.org/officeDocument/2006/relationships" r:embed="rId4">
          <a:duotone>
            <a:schemeClr val="bg2">
              <a:shade val="45000"/>
              <a:satMod val="135000"/>
            </a:schemeClr>
            <a:prstClr val="white"/>
          </a:duotone>
          <a:extLst>
            <a:ext uri="{BEBA8EAE-BF5A-486C-A8C5-ECC9F3942E4B}">
              <a14:imgProps xmlns:a14="http://schemas.microsoft.com/office/drawing/2010/main">
                <a14:imgLayer r:embed="rId5">
                  <a14:imgEffect>
                    <a14:saturation sat="0"/>
                  </a14:imgEffect>
                </a14:imgLayer>
              </a14:imgProps>
            </a:ext>
          </a:extLst>
        </a:blip>
        <a:stretch>
          <a:fillRect/>
        </a:stretch>
      </xdr:blipFill>
      <xdr:spPr>
        <a:xfrm>
          <a:off x="83820" y="685800"/>
          <a:ext cx="5976392" cy="4145280"/>
        </a:xfrm>
        <a:prstGeom prst="rect">
          <a:avLst/>
        </a:prstGeom>
      </xdr:spPr>
    </xdr:pic>
    <xdr:clientData/>
  </xdr:twoCellAnchor>
  <xdr:twoCellAnchor>
    <xdr:from>
      <xdr:col>1</xdr:col>
      <xdr:colOff>450697</xdr:colOff>
      <xdr:row>24</xdr:row>
      <xdr:rowOff>72390</xdr:rowOff>
    </xdr:from>
    <xdr:to>
      <xdr:col>3</xdr:col>
      <xdr:colOff>281940</xdr:colOff>
      <xdr:row>25</xdr:row>
      <xdr:rowOff>163830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bwMode="auto">
        <a:xfrm>
          <a:off x="1067917" y="4164330"/>
          <a:ext cx="1065683" cy="259080"/>
        </a:xfrm>
        <a:prstGeom prst="rect">
          <a:avLst/>
        </a:prstGeom>
        <a:noFill/>
        <a:ln w="5715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1</xdr:col>
      <xdr:colOff>131117</xdr:colOff>
      <xdr:row>20</xdr:row>
      <xdr:rowOff>87631</xdr:rowOff>
    </xdr:from>
    <xdr:to>
      <xdr:col>3</xdr:col>
      <xdr:colOff>160020</xdr:colOff>
      <xdr:row>24</xdr:row>
      <xdr:rowOff>22073</xdr:rowOff>
    </xdr:to>
    <xdr:sp macro="" textlink="">
      <xdr:nvSpPr>
        <xdr:cNvPr id="8" name="テキスト ボックス 7">
          <a:extLst>
            <a:ext uri="{FF2B5EF4-FFF2-40B4-BE49-F238E27FC236}">
              <a16:creationId xmlns:a16="http://schemas.microsoft.com/office/drawing/2014/main" id="{00000000-0008-0000-0200-000008000000}"/>
            </a:ext>
          </a:extLst>
        </xdr:cNvPr>
        <xdr:cNvSpPr txBox="1"/>
      </xdr:nvSpPr>
      <xdr:spPr>
        <a:xfrm>
          <a:off x="748337" y="3509011"/>
          <a:ext cx="1263343" cy="605002"/>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本社</a:t>
          </a:r>
          <a:r>
            <a:rPr kumimoji="1" lang="en-US" altLang="ja-JP" sz="1100" b="1"/>
            <a:t>/</a:t>
          </a:r>
          <a:r>
            <a:rPr kumimoji="1" lang="ja-JP" altLang="en-US" sz="1100" b="1"/>
            <a:t>名古屋支部選手控え席↓</a:t>
          </a:r>
          <a:endParaRPr kumimoji="1" lang="en-US" altLang="ja-JP" sz="1100" b="1"/>
        </a:p>
      </xdr:txBody>
    </xdr:sp>
    <xdr:clientData/>
  </xdr:twoCellAnchor>
  <xdr:twoCellAnchor>
    <xdr:from>
      <xdr:col>2</xdr:col>
      <xdr:colOff>212966</xdr:colOff>
      <xdr:row>24</xdr:row>
      <xdr:rowOff>62274</xdr:rowOff>
    </xdr:from>
    <xdr:to>
      <xdr:col>2</xdr:col>
      <xdr:colOff>451091</xdr:colOff>
      <xdr:row>25</xdr:row>
      <xdr:rowOff>154371</xdr:rowOff>
    </xdr:to>
    <xdr:sp macro="" textlink="">
      <xdr:nvSpPr>
        <xdr:cNvPr id="14" name="星 5 13">
          <a:extLst>
            <a:ext uri="{FF2B5EF4-FFF2-40B4-BE49-F238E27FC236}">
              <a16:creationId xmlns:a16="http://schemas.microsoft.com/office/drawing/2014/main" id="{00000000-0008-0000-0200-00000E000000}"/>
            </a:ext>
          </a:extLst>
        </xdr:cNvPr>
        <xdr:cNvSpPr/>
      </xdr:nvSpPr>
      <xdr:spPr bwMode="auto">
        <a:xfrm>
          <a:off x="1447406" y="4154214"/>
          <a:ext cx="238125" cy="259737"/>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2</xdr:col>
      <xdr:colOff>428627</xdr:colOff>
      <xdr:row>35</xdr:row>
      <xdr:rowOff>123825</xdr:rowOff>
    </xdr:from>
    <xdr:to>
      <xdr:col>3</xdr:col>
      <xdr:colOff>396241</xdr:colOff>
      <xdr:row>42</xdr:row>
      <xdr:rowOff>66675</xdr:rowOff>
    </xdr:to>
    <xdr:sp macro="" textlink="">
      <xdr:nvSpPr>
        <xdr:cNvPr id="3" name="正方形/長方形 14">
          <a:extLst>
            <a:ext uri="{FF2B5EF4-FFF2-40B4-BE49-F238E27FC236}">
              <a16:creationId xmlns:a16="http://schemas.microsoft.com/office/drawing/2014/main" id="{55585531-FB45-4420-8CA2-D02FF54DA36C}"/>
            </a:ext>
          </a:extLst>
        </xdr:cNvPr>
        <xdr:cNvSpPr/>
      </xdr:nvSpPr>
      <xdr:spPr bwMode="auto">
        <a:xfrm>
          <a:off x="1800227" y="6219825"/>
          <a:ext cx="653414" cy="1143000"/>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2</xdr:col>
      <xdr:colOff>550152</xdr:colOff>
      <xdr:row>38</xdr:row>
      <xdr:rowOff>45129</xdr:rowOff>
    </xdr:from>
    <xdr:to>
      <xdr:col>3</xdr:col>
      <xdr:colOff>142876</xdr:colOff>
      <xdr:row>39</xdr:row>
      <xdr:rowOff>141036</xdr:rowOff>
    </xdr:to>
    <xdr:sp macro="" textlink="">
      <xdr:nvSpPr>
        <xdr:cNvPr id="61" name="星 5 13">
          <a:extLst>
            <a:ext uri="{FF2B5EF4-FFF2-40B4-BE49-F238E27FC236}">
              <a16:creationId xmlns:a16="http://schemas.microsoft.com/office/drawing/2014/main" id="{321F0E8B-6C4F-485D-8D6B-726EA7CCDE37}"/>
            </a:ext>
          </a:extLst>
        </xdr:cNvPr>
        <xdr:cNvSpPr/>
      </xdr:nvSpPr>
      <xdr:spPr bwMode="auto">
        <a:xfrm>
          <a:off x="1921752" y="6655479"/>
          <a:ext cx="278524" cy="267357"/>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0</xdr:col>
      <xdr:colOff>0</xdr:colOff>
      <xdr:row>29</xdr:row>
      <xdr:rowOff>0</xdr:rowOff>
    </xdr:from>
    <xdr:to>
      <xdr:col>4</xdr:col>
      <xdr:colOff>510540</xdr:colOff>
      <xdr:row>60</xdr:row>
      <xdr:rowOff>38100</xdr:rowOff>
    </xdr:to>
    <xdr:sp macro="" textlink="">
      <xdr:nvSpPr>
        <xdr:cNvPr id="22" name="正方形/長方形 1">
          <a:extLst>
            <a:ext uri="{FF2B5EF4-FFF2-40B4-BE49-F238E27FC236}">
              <a16:creationId xmlns:a16="http://schemas.microsoft.com/office/drawing/2014/main" id="{0AD1628E-C027-4769-AF19-E44469EEB5CC}"/>
            </a:ext>
          </a:extLst>
        </xdr:cNvPr>
        <xdr:cNvSpPr/>
      </xdr:nvSpPr>
      <xdr:spPr bwMode="auto">
        <a:xfrm>
          <a:off x="0" y="4930140"/>
          <a:ext cx="2979420" cy="5273040"/>
        </a:xfrm>
        <a:prstGeom prst="rect">
          <a:avLst/>
        </a:prstGeom>
        <a:noFill/>
        <a:ln w="6350">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6</xdr:col>
      <xdr:colOff>68580</xdr:colOff>
      <xdr:row>39</xdr:row>
      <xdr:rowOff>83820</xdr:rowOff>
    </xdr:from>
    <xdr:to>
      <xdr:col>7</xdr:col>
      <xdr:colOff>190500</xdr:colOff>
      <xdr:row>41</xdr:row>
      <xdr:rowOff>121920</xdr:rowOff>
    </xdr:to>
    <xdr:sp macro="" textlink="">
      <xdr:nvSpPr>
        <xdr:cNvPr id="9" name="フリーフォーム: 図形 8">
          <a:extLst>
            <a:ext uri="{FF2B5EF4-FFF2-40B4-BE49-F238E27FC236}">
              <a16:creationId xmlns:a16="http://schemas.microsoft.com/office/drawing/2014/main" id="{D09BAAA0-0D62-F69D-01C3-7B571862231A}"/>
            </a:ext>
          </a:extLst>
        </xdr:cNvPr>
        <xdr:cNvSpPr/>
      </xdr:nvSpPr>
      <xdr:spPr bwMode="auto">
        <a:xfrm>
          <a:off x="3771900" y="8214360"/>
          <a:ext cx="739140" cy="373380"/>
        </a:xfrm>
        <a:custGeom>
          <a:avLst/>
          <a:gdLst>
            <a:gd name="connsiteX0" fmla="*/ 198120 w 739140"/>
            <a:gd name="connsiteY0" fmla="*/ 7620 h 373380"/>
            <a:gd name="connsiteX1" fmla="*/ 0 w 739140"/>
            <a:gd name="connsiteY1" fmla="*/ 304800 h 373380"/>
            <a:gd name="connsiteX2" fmla="*/ 274320 w 739140"/>
            <a:gd name="connsiteY2" fmla="*/ 365760 h 373380"/>
            <a:gd name="connsiteX3" fmla="*/ 723900 w 739140"/>
            <a:gd name="connsiteY3" fmla="*/ 373380 h 373380"/>
            <a:gd name="connsiteX4" fmla="*/ 739140 w 739140"/>
            <a:gd name="connsiteY4" fmla="*/ 0 h 373380"/>
            <a:gd name="connsiteX5" fmla="*/ 198120 w 739140"/>
            <a:gd name="connsiteY5" fmla="*/ 7620 h 37338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739140" h="373380">
              <a:moveTo>
                <a:pt x="198120" y="7620"/>
              </a:moveTo>
              <a:lnTo>
                <a:pt x="0" y="304800"/>
              </a:lnTo>
              <a:lnTo>
                <a:pt x="274320" y="365760"/>
              </a:lnTo>
              <a:lnTo>
                <a:pt x="723900" y="373380"/>
              </a:lnTo>
              <a:lnTo>
                <a:pt x="739140" y="0"/>
              </a:lnTo>
              <a:lnTo>
                <a:pt x="198120" y="7620"/>
              </a:lnTo>
              <a:close/>
            </a:path>
          </a:pathLst>
        </a:cu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4</xdr:col>
      <xdr:colOff>586740</xdr:colOff>
      <xdr:row>43</xdr:row>
      <xdr:rowOff>127355</xdr:rowOff>
    </xdr:from>
    <xdr:to>
      <xdr:col>9</xdr:col>
      <xdr:colOff>571500</xdr:colOff>
      <xdr:row>50</xdr:row>
      <xdr:rowOff>138200</xdr:rowOff>
    </xdr:to>
    <xdr:pic>
      <xdr:nvPicPr>
        <xdr:cNvPr id="11" name="図 10">
          <a:extLst>
            <a:ext uri="{FF2B5EF4-FFF2-40B4-BE49-F238E27FC236}">
              <a16:creationId xmlns:a16="http://schemas.microsoft.com/office/drawing/2014/main" id="{934A034F-FBEC-69A9-DE73-5EFE0D2414E8}"/>
            </a:ext>
          </a:extLst>
        </xdr:cNvPr>
        <xdr:cNvPicPr>
          <a:picLocks noChangeAspect="1"/>
        </xdr:cNvPicPr>
      </xdr:nvPicPr>
      <xdr:blipFill>
        <a:blip xmlns:r="http://schemas.openxmlformats.org/officeDocument/2006/relationships" r:embed="rId6"/>
        <a:stretch>
          <a:fillRect/>
        </a:stretch>
      </xdr:blipFill>
      <xdr:spPr>
        <a:xfrm>
          <a:off x="3055620" y="8928455"/>
          <a:ext cx="3070860" cy="1184325"/>
        </a:xfrm>
        <a:prstGeom prst="rect">
          <a:avLst/>
        </a:prstGeom>
      </xdr:spPr>
    </xdr:pic>
    <xdr:clientData/>
  </xdr:twoCellAnchor>
  <xdr:twoCellAnchor>
    <xdr:from>
      <xdr:col>0</xdr:col>
      <xdr:colOff>491490</xdr:colOff>
      <xdr:row>51</xdr:row>
      <xdr:rowOff>17144</xdr:rowOff>
    </xdr:from>
    <xdr:to>
      <xdr:col>1</xdr:col>
      <xdr:colOff>190500</xdr:colOff>
      <xdr:row>58</xdr:row>
      <xdr:rowOff>95249</xdr:rowOff>
    </xdr:to>
    <xdr:sp macro="" textlink="">
      <xdr:nvSpPr>
        <xdr:cNvPr id="10" name="正方形/長方形 11">
          <a:extLst>
            <a:ext uri="{FF2B5EF4-FFF2-40B4-BE49-F238E27FC236}">
              <a16:creationId xmlns:a16="http://schemas.microsoft.com/office/drawing/2014/main" id="{E0EBEE8B-AB21-4FD8-89FB-4D38DF3A1F94}"/>
            </a:ext>
          </a:extLst>
        </xdr:cNvPr>
        <xdr:cNvSpPr/>
      </xdr:nvSpPr>
      <xdr:spPr bwMode="auto">
        <a:xfrm>
          <a:off x="491490" y="8856344"/>
          <a:ext cx="384810" cy="1278255"/>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0</xdr:col>
      <xdr:colOff>547129</xdr:colOff>
      <xdr:row>53</xdr:row>
      <xdr:rowOff>153714</xdr:rowOff>
    </xdr:from>
    <xdr:to>
      <xdr:col>1</xdr:col>
      <xdr:colOff>120409</xdr:colOff>
      <xdr:row>55</xdr:row>
      <xdr:rowOff>78171</xdr:rowOff>
    </xdr:to>
    <xdr:sp macro="" textlink="">
      <xdr:nvSpPr>
        <xdr:cNvPr id="67" name="星 5 13">
          <a:extLst>
            <a:ext uri="{FF2B5EF4-FFF2-40B4-BE49-F238E27FC236}">
              <a16:creationId xmlns:a16="http://schemas.microsoft.com/office/drawing/2014/main" id="{17058160-7EA6-46FA-80C2-12FD5047DA60}"/>
            </a:ext>
          </a:extLst>
        </xdr:cNvPr>
        <xdr:cNvSpPr/>
      </xdr:nvSpPr>
      <xdr:spPr bwMode="auto">
        <a:xfrm>
          <a:off x="547129" y="9335814"/>
          <a:ext cx="259080" cy="267357"/>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175261</xdr:colOff>
      <xdr:row>46</xdr:row>
      <xdr:rowOff>68624</xdr:rowOff>
    </xdr:from>
    <xdr:to>
      <xdr:col>10</xdr:col>
      <xdr:colOff>790640</xdr:colOff>
      <xdr:row>57</xdr:row>
      <xdr:rowOff>129540</xdr:rowOff>
    </xdr:to>
    <xdr:pic>
      <xdr:nvPicPr>
        <xdr:cNvPr id="14" name="図 13">
          <a:extLst>
            <a:ext uri="{FF2B5EF4-FFF2-40B4-BE49-F238E27FC236}">
              <a16:creationId xmlns:a16="http://schemas.microsoft.com/office/drawing/2014/main" id="{F50D9DBB-249C-CB6D-B35D-693D084A76FE}"/>
            </a:ext>
          </a:extLst>
        </xdr:cNvPr>
        <xdr:cNvPicPr>
          <a:picLocks noChangeAspect="1"/>
        </xdr:cNvPicPr>
      </xdr:nvPicPr>
      <xdr:blipFill>
        <a:blip xmlns:r="http://schemas.openxmlformats.org/officeDocument/2006/relationships" r:embed="rId1"/>
        <a:stretch>
          <a:fillRect/>
        </a:stretch>
      </xdr:blipFill>
      <xdr:spPr>
        <a:xfrm>
          <a:off x="3444241" y="6835184"/>
          <a:ext cx="3053779" cy="1904956"/>
        </a:xfrm>
        <a:prstGeom prst="rect">
          <a:avLst/>
        </a:prstGeom>
      </xdr:spPr>
    </xdr:pic>
    <xdr:clientData/>
  </xdr:twoCellAnchor>
  <xdr:twoCellAnchor editAs="oneCell">
    <xdr:from>
      <xdr:col>0</xdr:col>
      <xdr:colOff>68580</xdr:colOff>
      <xdr:row>45</xdr:row>
      <xdr:rowOff>137160</xdr:rowOff>
    </xdr:from>
    <xdr:to>
      <xdr:col>5</xdr:col>
      <xdr:colOff>607517</xdr:colOff>
      <xdr:row>57</xdr:row>
      <xdr:rowOff>137160</xdr:rowOff>
    </xdr:to>
    <xdr:pic>
      <xdr:nvPicPr>
        <xdr:cNvPr id="13" name="図 12">
          <a:extLst>
            <a:ext uri="{FF2B5EF4-FFF2-40B4-BE49-F238E27FC236}">
              <a16:creationId xmlns:a16="http://schemas.microsoft.com/office/drawing/2014/main" id="{9937BDEF-8A21-5418-877F-62C5D5DF5326}"/>
            </a:ext>
          </a:extLst>
        </xdr:cNvPr>
        <xdr:cNvPicPr>
          <a:picLocks noChangeAspect="1"/>
        </xdr:cNvPicPr>
      </xdr:nvPicPr>
      <xdr:blipFill>
        <a:blip xmlns:r="http://schemas.openxmlformats.org/officeDocument/2006/relationships" r:embed="rId2"/>
        <a:stretch>
          <a:fillRect/>
        </a:stretch>
      </xdr:blipFill>
      <xdr:spPr>
        <a:xfrm>
          <a:off x="68580" y="6736080"/>
          <a:ext cx="3198317" cy="2011680"/>
        </a:xfrm>
        <a:prstGeom prst="rect">
          <a:avLst/>
        </a:prstGeom>
      </xdr:spPr>
    </xdr:pic>
    <xdr:clientData/>
  </xdr:twoCellAnchor>
  <xdr:twoCellAnchor editAs="oneCell">
    <xdr:from>
      <xdr:col>5</xdr:col>
      <xdr:colOff>137160</xdr:colOff>
      <xdr:row>21</xdr:row>
      <xdr:rowOff>30481</xdr:rowOff>
    </xdr:from>
    <xdr:to>
      <xdr:col>10</xdr:col>
      <xdr:colOff>532207</xdr:colOff>
      <xdr:row>32</xdr:row>
      <xdr:rowOff>121921</xdr:rowOff>
    </xdr:to>
    <xdr:pic>
      <xdr:nvPicPr>
        <xdr:cNvPr id="11" name="図 10">
          <a:extLst>
            <a:ext uri="{FF2B5EF4-FFF2-40B4-BE49-F238E27FC236}">
              <a16:creationId xmlns:a16="http://schemas.microsoft.com/office/drawing/2014/main" id="{A6128C76-4032-29E8-61A7-BDC0CD8EA693}"/>
            </a:ext>
          </a:extLst>
        </xdr:cNvPr>
        <xdr:cNvPicPr>
          <a:picLocks noChangeAspect="1"/>
        </xdr:cNvPicPr>
      </xdr:nvPicPr>
      <xdr:blipFill>
        <a:blip xmlns:r="http://schemas.openxmlformats.org/officeDocument/2006/relationships" r:embed="rId3"/>
        <a:stretch>
          <a:fillRect/>
        </a:stretch>
      </xdr:blipFill>
      <xdr:spPr>
        <a:xfrm>
          <a:off x="2796540" y="3794761"/>
          <a:ext cx="3443047" cy="1935480"/>
        </a:xfrm>
        <a:prstGeom prst="rect">
          <a:avLst/>
        </a:prstGeom>
      </xdr:spPr>
    </xdr:pic>
    <xdr:clientData/>
  </xdr:twoCellAnchor>
  <xdr:twoCellAnchor>
    <xdr:from>
      <xdr:col>8</xdr:col>
      <xdr:colOff>209549</xdr:colOff>
      <xdr:row>0</xdr:row>
      <xdr:rowOff>85725</xdr:rowOff>
    </xdr:from>
    <xdr:to>
      <xdr:col>10</xdr:col>
      <xdr:colOff>1133475</xdr:colOff>
      <xdr:row>6</xdr:row>
      <xdr:rowOff>123825</xdr:rowOff>
    </xdr:to>
    <xdr:sp macro="" textlink="">
      <xdr:nvSpPr>
        <xdr:cNvPr id="27" name="テキスト ボックス 26">
          <a:extLst>
            <a:ext uri="{FF2B5EF4-FFF2-40B4-BE49-F238E27FC236}">
              <a16:creationId xmlns:a16="http://schemas.microsoft.com/office/drawing/2014/main" id="{00000000-0008-0000-0300-00001B000000}"/>
            </a:ext>
          </a:extLst>
        </xdr:cNvPr>
        <xdr:cNvSpPr txBox="1"/>
      </xdr:nvSpPr>
      <xdr:spPr>
        <a:xfrm>
          <a:off x="5257799" y="85725"/>
          <a:ext cx="2295526" cy="1266825"/>
        </a:xfrm>
        <a:prstGeom prst="star32">
          <a:avLst>
            <a:gd name="adj" fmla="val 42130"/>
          </a:avLst>
        </a:prstGeom>
        <a:solidFill>
          <a:srgbClr val="FFFF00"/>
        </a:solidFill>
        <a:ln w="3810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en-US" altLang="ja-JP" sz="1200">
              <a:latin typeface="HGP創英角ﾎﾟｯﾌﾟ体" panose="040B0A00000000000000" pitchFamily="50" charset="-128"/>
              <a:ea typeface="HGP創英角ﾎﾟｯﾌﾟ体" panose="040B0A00000000000000" pitchFamily="50" charset="-128"/>
            </a:rPr>
            <a:t>※</a:t>
          </a:r>
          <a:r>
            <a:rPr kumimoji="1" lang="ja-JP" altLang="en-US" sz="1200">
              <a:latin typeface="HGP創英角ﾎﾟｯﾌﾟ体" panose="040B0A00000000000000" pitchFamily="50" charset="-128"/>
              <a:ea typeface="HGP創英角ﾎﾟｯﾌﾟ体" panose="040B0A00000000000000" pitchFamily="50" charset="-128"/>
            </a:rPr>
            <a:t>集合遅刻時</a:t>
          </a:r>
          <a:endParaRPr kumimoji="1" lang="en-US" altLang="ja-JP" sz="1200">
            <a:latin typeface="HGP創英角ﾎﾟｯﾌﾟ体" panose="040B0A00000000000000" pitchFamily="50" charset="-128"/>
            <a:ea typeface="HGP創英角ﾎﾟｯﾌﾟ体" panose="040B0A00000000000000" pitchFamily="50" charset="-128"/>
          </a:endParaRPr>
        </a:p>
        <a:p>
          <a:pPr algn="ctr"/>
          <a:r>
            <a:rPr kumimoji="1" lang="ja-JP" altLang="en-US" sz="1200">
              <a:latin typeface="HGP創英角ﾎﾟｯﾌﾟ体" panose="040B0A00000000000000" pitchFamily="50" charset="-128"/>
              <a:ea typeface="HGP創英角ﾎﾟｯﾌﾟ体" panose="040B0A00000000000000" pitchFamily="50" charset="-128"/>
            </a:rPr>
            <a:t>最後尾ｽﾀｰﾄ</a:t>
          </a:r>
          <a:endParaRPr kumimoji="1" lang="en-US" altLang="ja-JP" sz="1200">
            <a:latin typeface="HGP創英角ﾎﾟｯﾌﾟ体" panose="040B0A00000000000000" pitchFamily="50" charset="-128"/>
            <a:ea typeface="HGP創英角ﾎﾟｯﾌﾟ体" panose="040B0A00000000000000" pitchFamily="50" charset="-128"/>
          </a:endParaRPr>
        </a:p>
        <a:p>
          <a:pPr algn="ctr"/>
          <a:r>
            <a:rPr kumimoji="1" lang="ja-JP" altLang="en-US" sz="1200">
              <a:latin typeface="HGP創英角ﾎﾟｯﾌﾟ体" panose="040B0A00000000000000" pitchFamily="50" charset="-128"/>
              <a:ea typeface="HGP創英角ﾎﾟｯﾌﾟ体" panose="040B0A00000000000000" pitchFamily="50" charset="-128"/>
            </a:rPr>
            <a:t>（遅刻厳禁！）</a:t>
          </a:r>
        </a:p>
      </xdr:txBody>
    </xdr:sp>
    <xdr:clientData/>
  </xdr:twoCellAnchor>
  <xdr:twoCellAnchor>
    <xdr:from>
      <xdr:col>1</xdr:col>
      <xdr:colOff>125556</xdr:colOff>
      <xdr:row>43</xdr:row>
      <xdr:rowOff>94039</xdr:rowOff>
    </xdr:from>
    <xdr:to>
      <xdr:col>3</xdr:col>
      <xdr:colOff>3637</xdr:colOff>
      <xdr:row>44</xdr:row>
      <xdr:rowOff>162619</xdr:rowOff>
    </xdr:to>
    <xdr:sp macro="" textlink="">
      <xdr:nvSpPr>
        <xdr:cNvPr id="36" name="正方形/長方形 35">
          <a:extLst>
            <a:ext uri="{FF2B5EF4-FFF2-40B4-BE49-F238E27FC236}">
              <a16:creationId xmlns:a16="http://schemas.microsoft.com/office/drawing/2014/main" id="{00000000-0008-0000-0300-000024000000}"/>
            </a:ext>
          </a:extLst>
        </xdr:cNvPr>
        <xdr:cNvSpPr/>
      </xdr:nvSpPr>
      <xdr:spPr bwMode="auto">
        <a:xfrm>
          <a:off x="368011" y="6224675"/>
          <a:ext cx="1263535" cy="241762"/>
        </a:xfrm>
        <a:prstGeom prst="rect">
          <a:avLst/>
        </a:prstGeom>
        <a:solidFill>
          <a:srgbClr val="FFFF00"/>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rPr>
            <a:t>一般</a:t>
          </a:r>
          <a:r>
            <a:rPr kumimoji="1" lang="en-US" altLang="ja-JP" sz="1100">
              <a:latin typeface="HGS創英角ｺﾞｼｯｸUB" panose="020B0900000000000000" pitchFamily="50" charset="-128"/>
              <a:ea typeface="HGS創英角ｺﾞｼｯｸUB" panose="020B0900000000000000" pitchFamily="50" charset="-128"/>
              <a:cs typeface="Arial" panose="020B0604020202020204" pitchFamily="34" charset="0"/>
            </a:rPr>
            <a:t>(No237)</a:t>
          </a:r>
          <a:endPar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oneCellAnchor>
    <xdr:from>
      <xdr:col>14</xdr:col>
      <xdr:colOff>342900</xdr:colOff>
      <xdr:row>8</xdr:row>
      <xdr:rowOff>0</xdr:rowOff>
    </xdr:from>
    <xdr:ext cx="184731" cy="264560"/>
    <xdr:sp macro="" textlink="">
      <xdr:nvSpPr>
        <xdr:cNvPr id="2" name="テキスト ボックス 1">
          <a:extLst>
            <a:ext uri="{FF2B5EF4-FFF2-40B4-BE49-F238E27FC236}">
              <a16:creationId xmlns:a16="http://schemas.microsoft.com/office/drawing/2014/main" id="{00000000-0008-0000-0300-000002000000}"/>
            </a:ext>
          </a:extLst>
        </xdr:cNvPr>
        <xdr:cNvSpPr txBox="1"/>
      </xdr:nvSpPr>
      <xdr:spPr>
        <a:xfrm>
          <a:off x="9477375" y="14478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1</xdr:col>
      <xdr:colOff>60961</xdr:colOff>
      <xdr:row>20</xdr:row>
      <xdr:rowOff>57150</xdr:rowOff>
    </xdr:from>
    <xdr:to>
      <xdr:col>5</xdr:col>
      <xdr:colOff>118111</xdr:colOff>
      <xdr:row>24</xdr:row>
      <xdr:rowOff>40004</xdr:rowOff>
    </xdr:to>
    <xdr:sp macro="" textlink="">
      <xdr:nvSpPr>
        <xdr:cNvPr id="29" name="テキスト ボックス 28">
          <a:extLst>
            <a:ext uri="{FF2B5EF4-FFF2-40B4-BE49-F238E27FC236}">
              <a16:creationId xmlns:a16="http://schemas.microsoft.com/office/drawing/2014/main" id="{00000000-0008-0000-0300-00001D000000}"/>
            </a:ext>
          </a:extLst>
        </xdr:cNvPr>
        <xdr:cNvSpPr txBox="1"/>
      </xdr:nvSpPr>
      <xdr:spPr>
        <a:xfrm>
          <a:off x="281941" y="3653790"/>
          <a:ext cx="2495550" cy="653414"/>
        </a:xfrm>
        <a:prstGeom prst="wedgeRectCallout">
          <a:avLst>
            <a:gd name="adj1" fmla="val 70690"/>
            <a:gd name="adj2" fmla="val 101393"/>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100">
              <a:solidFill>
                <a:schemeClr val="bg1"/>
              </a:solidFill>
              <a:latin typeface="HG創英角ﾎﾟｯﾌﾟ体" panose="040B0A09000000000000" pitchFamily="49" charset="-128"/>
              <a:ea typeface="HG創英角ﾎﾟｯﾌﾟ体" panose="040B0A09000000000000" pitchFamily="49" charset="-128"/>
            </a:rPr>
            <a:t>スタート位置（全部門共通）</a:t>
          </a:r>
          <a:endParaRPr kumimoji="1" lang="en-US" altLang="ja-JP" sz="1100">
            <a:solidFill>
              <a:schemeClr val="bg1"/>
            </a:solidFill>
            <a:latin typeface="HG創英角ﾎﾟｯﾌﾟ体" panose="040B0A09000000000000" pitchFamily="49" charset="-128"/>
            <a:ea typeface="HG創英角ﾎﾟｯﾌﾟ体" panose="040B0A09000000000000" pitchFamily="49" charset="-128"/>
          </a:endParaRPr>
        </a:p>
        <a:p>
          <a:pPr algn="ctr"/>
          <a:r>
            <a:rPr kumimoji="1" lang="ja-JP" altLang="en-US" sz="1100">
              <a:solidFill>
                <a:schemeClr val="bg1"/>
              </a:solidFill>
              <a:latin typeface="HG創英角ﾎﾟｯﾌﾟ体" panose="040B0A09000000000000" pitchFamily="49" charset="-128"/>
              <a:ea typeface="HG創英角ﾎﾟｯﾌﾟ体" panose="040B0A09000000000000" pitchFamily="49" charset="-128"/>
            </a:rPr>
            <a:t>一般ロング　９：４０スタート</a:t>
          </a:r>
          <a:endParaRPr kumimoji="1" lang="en-US" altLang="ja-JP" sz="1100">
            <a:solidFill>
              <a:schemeClr val="bg1"/>
            </a:solidFill>
            <a:latin typeface="HG創英角ﾎﾟｯﾌﾟ体" panose="040B0A09000000000000" pitchFamily="49" charset="-128"/>
            <a:ea typeface="HG創英角ﾎﾟｯﾌﾟ体" panose="040B0A09000000000000" pitchFamily="49" charset="-128"/>
          </a:endParaRPr>
        </a:p>
        <a:p>
          <a:pPr algn="ctr"/>
          <a:r>
            <a:rPr kumimoji="1" lang="ja-JP" altLang="en-US" sz="1100">
              <a:solidFill>
                <a:schemeClr val="bg1"/>
              </a:solidFill>
              <a:latin typeface="HG創英角ﾎﾟｯﾌﾟ体" panose="040B0A09000000000000" pitchFamily="49" charset="-128"/>
              <a:ea typeface="HG創英角ﾎﾟｯﾌﾟ体" panose="040B0A09000000000000" pitchFamily="49" charset="-128"/>
            </a:rPr>
            <a:t>シニア女性　９：４８スタート</a:t>
          </a:r>
        </a:p>
      </xdr:txBody>
    </xdr:sp>
    <xdr:clientData/>
  </xdr:twoCellAnchor>
  <xdr:twoCellAnchor>
    <xdr:from>
      <xdr:col>6</xdr:col>
      <xdr:colOff>24245</xdr:colOff>
      <xdr:row>43</xdr:row>
      <xdr:rowOff>9526</xdr:rowOff>
    </xdr:from>
    <xdr:to>
      <xdr:col>7</xdr:col>
      <xdr:colOff>654108</xdr:colOff>
      <xdr:row>44</xdr:row>
      <xdr:rowOff>83821</xdr:rowOff>
    </xdr:to>
    <xdr:sp macro="" textlink="">
      <xdr:nvSpPr>
        <xdr:cNvPr id="44" name="正方形/長方形 43">
          <a:extLst>
            <a:ext uri="{FF2B5EF4-FFF2-40B4-BE49-F238E27FC236}">
              <a16:creationId xmlns:a16="http://schemas.microsoft.com/office/drawing/2014/main" id="{00000000-0008-0000-0300-00002C000000}"/>
            </a:ext>
          </a:extLst>
        </xdr:cNvPr>
        <xdr:cNvSpPr/>
      </xdr:nvSpPr>
      <xdr:spPr bwMode="auto">
        <a:xfrm>
          <a:off x="3730336" y="6140162"/>
          <a:ext cx="1322590" cy="247477"/>
        </a:xfrm>
        <a:prstGeom prst="rect">
          <a:avLst/>
        </a:prstGeom>
        <a:solidFill>
          <a:srgbClr val="FFFF00"/>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rPr>
            <a:t>シニア</a:t>
          </a:r>
          <a:r>
            <a:rPr kumimoji="1" lang="en-US" altLang="ja-JP" sz="1000">
              <a:latin typeface="HGS創英角ｺﾞｼｯｸUB" panose="020B0900000000000000" pitchFamily="50" charset="-128"/>
              <a:ea typeface="HGS創英角ｺﾞｼｯｸUB" panose="020B0900000000000000" pitchFamily="50" charset="-128"/>
              <a:cs typeface="Arial" panose="020B0604020202020204" pitchFamily="34" charset="0"/>
            </a:rPr>
            <a:t>(No649)</a:t>
          </a:r>
          <a:endPar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twoCellAnchor>
    <xdr:from>
      <xdr:col>8</xdr:col>
      <xdr:colOff>492183</xdr:colOff>
      <xdr:row>43</xdr:row>
      <xdr:rowOff>35851</xdr:rowOff>
    </xdr:from>
    <xdr:to>
      <xdr:col>10</xdr:col>
      <xdr:colOff>165215</xdr:colOff>
      <xdr:row>44</xdr:row>
      <xdr:rowOff>77761</xdr:rowOff>
    </xdr:to>
    <xdr:sp macro="" textlink="">
      <xdr:nvSpPr>
        <xdr:cNvPr id="45" name="正方形/長方形 44">
          <a:extLst>
            <a:ext uri="{FF2B5EF4-FFF2-40B4-BE49-F238E27FC236}">
              <a16:creationId xmlns:a16="http://schemas.microsoft.com/office/drawing/2014/main" id="{00000000-0008-0000-0300-00002D000000}"/>
            </a:ext>
          </a:extLst>
        </xdr:cNvPr>
        <xdr:cNvSpPr/>
      </xdr:nvSpPr>
      <xdr:spPr bwMode="auto">
        <a:xfrm>
          <a:off x="5583728" y="6166487"/>
          <a:ext cx="1058487" cy="215092"/>
        </a:xfrm>
        <a:prstGeom prst="rect">
          <a:avLst/>
        </a:prstGeom>
        <a:solidFill>
          <a:srgbClr val="FFFF00"/>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rPr>
            <a:t>女性</a:t>
          </a:r>
          <a:r>
            <a:rPr kumimoji="1" lang="en-US" altLang="ja-JP" sz="1000">
              <a:latin typeface="HGS創英角ｺﾞｼｯｸUB" panose="020B0900000000000000" pitchFamily="50" charset="-128"/>
              <a:ea typeface="HGS創英角ｺﾞｼｯｸUB" panose="020B0900000000000000" pitchFamily="50" charset="-128"/>
              <a:cs typeface="Arial" panose="020B0604020202020204" pitchFamily="34" charset="0"/>
            </a:rPr>
            <a:t>(No507)</a:t>
          </a:r>
          <a:endPar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twoCellAnchor>
    <xdr:from>
      <xdr:col>8</xdr:col>
      <xdr:colOff>445770</xdr:colOff>
      <xdr:row>52</xdr:row>
      <xdr:rowOff>63905</xdr:rowOff>
    </xdr:from>
    <xdr:to>
      <xdr:col>9</xdr:col>
      <xdr:colOff>41910</xdr:colOff>
      <xdr:row>53</xdr:row>
      <xdr:rowOff>42777</xdr:rowOff>
    </xdr:to>
    <xdr:sp macro="" textlink="">
      <xdr:nvSpPr>
        <xdr:cNvPr id="4" name="正方形/長方形 3">
          <a:extLst>
            <a:ext uri="{FF2B5EF4-FFF2-40B4-BE49-F238E27FC236}">
              <a16:creationId xmlns:a16="http://schemas.microsoft.com/office/drawing/2014/main" id="{3D90C83C-F9FB-461F-AAE4-34AE427712A6}"/>
            </a:ext>
          </a:extLst>
        </xdr:cNvPr>
        <xdr:cNvSpPr/>
      </xdr:nvSpPr>
      <xdr:spPr bwMode="auto">
        <a:xfrm>
          <a:off x="4933950" y="7836305"/>
          <a:ext cx="205740" cy="146512"/>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10</xdr:col>
      <xdr:colOff>316230</xdr:colOff>
      <xdr:row>54</xdr:row>
      <xdr:rowOff>98196</xdr:rowOff>
    </xdr:from>
    <xdr:to>
      <xdr:col>10</xdr:col>
      <xdr:colOff>544830</xdr:colOff>
      <xdr:row>55</xdr:row>
      <xdr:rowOff>79145</xdr:rowOff>
    </xdr:to>
    <xdr:sp macro="" textlink="">
      <xdr:nvSpPr>
        <xdr:cNvPr id="18" name="正方形/長方形 17">
          <a:extLst>
            <a:ext uri="{FF2B5EF4-FFF2-40B4-BE49-F238E27FC236}">
              <a16:creationId xmlns:a16="http://schemas.microsoft.com/office/drawing/2014/main" id="{F52040C3-8B10-4D83-B141-8D5B503276D9}"/>
            </a:ext>
          </a:extLst>
        </xdr:cNvPr>
        <xdr:cNvSpPr/>
      </xdr:nvSpPr>
      <xdr:spPr bwMode="auto">
        <a:xfrm>
          <a:off x="6023610" y="8205876"/>
          <a:ext cx="228600" cy="148589"/>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10</xdr:col>
      <xdr:colOff>302895</xdr:colOff>
      <xdr:row>55</xdr:row>
      <xdr:rowOff>77240</xdr:rowOff>
    </xdr:from>
    <xdr:to>
      <xdr:col>10</xdr:col>
      <xdr:colOff>902970</xdr:colOff>
      <xdr:row>56</xdr:row>
      <xdr:rowOff>124866</xdr:rowOff>
    </xdr:to>
    <xdr:sp macro="" textlink="">
      <xdr:nvSpPr>
        <xdr:cNvPr id="5" name="テキスト ボックス 4">
          <a:extLst>
            <a:ext uri="{FF2B5EF4-FFF2-40B4-BE49-F238E27FC236}">
              <a16:creationId xmlns:a16="http://schemas.microsoft.com/office/drawing/2014/main" id="{38E1A902-B8E1-43E6-8948-E74118F7C156}"/>
            </a:ext>
          </a:extLst>
        </xdr:cNvPr>
        <xdr:cNvSpPr txBox="1"/>
      </xdr:nvSpPr>
      <xdr:spPr>
        <a:xfrm>
          <a:off x="6010275" y="9526040"/>
          <a:ext cx="600075" cy="2152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大家</a:t>
          </a:r>
        </a:p>
      </xdr:txBody>
    </xdr:sp>
    <xdr:clientData/>
  </xdr:twoCellAnchor>
  <xdr:twoCellAnchor>
    <xdr:from>
      <xdr:col>9</xdr:col>
      <xdr:colOff>5715</xdr:colOff>
      <xdr:row>51</xdr:row>
      <xdr:rowOff>78972</xdr:rowOff>
    </xdr:from>
    <xdr:to>
      <xdr:col>9</xdr:col>
      <xdr:colOff>529590</xdr:colOff>
      <xdr:row>52</xdr:row>
      <xdr:rowOff>121056</xdr:rowOff>
    </xdr:to>
    <xdr:sp macro="" textlink="">
      <xdr:nvSpPr>
        <xdr:cNvPr id="20" name="テキスト ボックス 19">
          <a:extLst>
            <a:ext uri="{FF2B5EF4-FFF2-40B4-BE49-F238E27FC236}">
              <a16:creationId xmlns:a16="http://schemas.microsoft.com/office/drawing/2014/main" id="{01489C1E-038D-438B-9761-CB083A9E2DEF}"/>
            </a:ext>
          </a:extLst>
        </xdr:cNvPr>
        <xdr:cNvSpPr txBox="1"/>
      </xdr:nvSpPr>
      <xdr:spPr>
        <a:xfrm>
          <a:off x="5103495" y="7683732"/>
          <a:ext cx="523875" cy="2097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竹平</a:t>
          </a:r>
        </a:p>
      </xdr:txBody>
    </xdr:sp>
    <xdr:clientData/>
  </xdr:twoCellAnchor>
  <xdr:twoCellAnchor>
    <xdr:from>
      <xdr:col>3</xdr:col>
      <xdr:colOff>466725</xdr:colOff>
      <xdr:row>54</xdr:row>
      <xdr:rowOff>96290</xdr:rowOff>
    </xdr:from>
    <xdr:to>
      <xdr:col>4</xdr:col>
      <xdr:colOff>381000</xdr:colOff>
      <xdr:row>55</xdr:row>
      <xdr:rowOff>145647</xdr:rowOff>
    </xdr:to>
    <xdr:sp macro="" textlink="">
      <xdr:nvSpPr>
        <xdr:cNvPr id="21" name="テキスト ボックス 20">
          <a:extLst>
            <a:ext uri="{FF2B5EF4-FFF2-40B4-BE49-F238E27FC236}">
              <a16:creationId xmlns:a16="http://schemas.microsoft.com/office/drawing/2014/main" id="{18658EC8-A6E1-4453-9A43-464BFE86FBF5}"/>
            </a:ext>
          </a:extLst>
        </xdr:cNvPr>
        <xdr:cNvSpPr txBox="1"/>
      </xdr:nvSpPr>
      <xdr:spPr>
        <a:xfrm>
          <a:off x="1906905" y="8874530"/>
          <a:ext cx="523875" cy="2169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安芸</a:t>
          </a:r>
        </a:p>
      </xdr:txBody>
    </xdr:sp>
    <xdr:clientData/>
  </xdr:twoCellAnchor>
  <xdr:twoCellAnchor>
    <xdr:from>
      <xdr:col>3</xdr:col>
      <xdr:colOff>238125</xdr:colOff>
      <xdr:row>55</xdr:row>
      <xdr:rowOff>18012</xdr:rowOff>
    </xdr:from>
    <xdr:to>
      <xdr:col>3</xdr:col>
      <xdr:colOff>466725</xdr:colOff>
      <xdr:row>55</xdr:row>
      <xdr:rowOff>164870</xdr:rowOff>
    </xdr:to>
    <xdr:sp macro="" textlink="">
      <xdr:nvSpPr>
        <xdr:cNvPr id="22" name="正方形/長方形 21">
          <a:extLst>
            <a:ext uri="{FF2B5EF4-FFF2-40B4-BE49-F238E27FC236}">
              <a16:creationId xmlns:a16="http://schemas.microsoft.com/office/drawing/2014/main" id="{899A47AA-7D08-464C-A84A-8399D3E141D8}"/>
            </a:ext>
          </a:extLst>
        </xdr:cNvPr>
        <xdr:cNvSpPr/>
      </xdr:nvSpPr>
      <xdr:spPr bwMode="auto">
        <a:xfrm>
          <a:off x="1678305" y="8293332"/>
          <a:ext cx="228600" cy="146858"/>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2</xdr:col>
      <xdr:colOff>411480</xdr:colOff>
      <xdr:row>6</xdr:row>
      <xdr:rowOff>142814</xdr:rowOff>
    </xdr:from>
    <xdr:to>
      <xdr:col>9</xdr:col>
      <xdr:colOff>272770</xdr:colOff>
      <xdr:row>18</xdr:row>
      <xdr:rowOff>121920</xdr:rowOff>
    </xdr:to>
    <xdr:pic>
      <xdr:nvPicPr>
        <xdr:cNvPr id="7" name="図 6">
          <a:extLst>
            <a:ext uri="{FF2B5EF4-FFF2-40B4-BE49-F238E27FC236}">
              <a16:creationId xmlns:a16="http://schemas.microsoft.com/office/drawing/2014/main" id="{FE42C430-4928-43AC-F3C1-DE841A8DA976}"/>
            </a:ext>
          </a:extLst>
        </xdr:cNvPr>
        <xdr:cNvPicPr>
          <a:picLocks noChangeAspect="1"/>
        </xdr:cNvPicPr>
      </xdr:nvPicPr>
      <xdr:blipFill>
        <a:blip xmlns:r="http://schemas.openxmlformats.org/officeDocument/2006/relationships" r:embed="rId4"/>
        <a:stretch>
          <a:fillRect/>
        </a:stretch>
      </xdr:blipFill>
      <xdr:spPr>
        <a:xfrm>
          <a:off x="1242060" y="1346774"/>
          <a:ext cx="4128490" cy="1998406"/>
        </a:xfrm>
        <a:prstGeom prst="rect">
          <a:avLst/>
        </a:prstGeom>
      </xdr:spPr>
    </xdr:pic>
    <xdr:clientData/>
  </xdr:twoCellAnchor>
  <xdr:twoCellAnchor>
    <xdr:from>
      <xdr:col>7</xdr:col>
      <xdr:colOff>198120</xdr:colOff>
      <xdr:row>14</xdr:row>
      <xdr:rowOff>22860</xdr:rowOff>
    </xdr:from>
    <xdr:to>
      <xdr:col>7</xdr:col>
      <xdr:colOff>548640</xdr:colOff>
      <xdr:row>15</xdr:row>
      <xdr:rowOff>15240</xdr:rowOff>
    </xdr:to>
    <xdr:sp macro="" textlink="">
      <xdr:nvSpPr>
        <xdr:cNvPr id="9" name="正方形/長方形 8">
          <a:extLst>
            <a:ext uri="{FF2B5EF4-FFF2-40B4-BE49-F238E27FC236}">
              <a16:creationId xmlns:a16="http://schemas.microsoft.com/office/drawing/2014/main" id="{DC67FFB0-2C28-42CB-A73F-23118F201DB3}"/>
            </a:ext>
          </a:extLst>
        </xdr:cNvPr>
        <xdr:cNvSpPr/>
      </xdr:nvSpPr>
      <xdr:spPr bwMode="auto">
        <a:xfrm>
          <a:off x="4076700" y="2575560"/>
          <a:ext cx="350520" cy="160020"/>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8</xdr:col>
      <xdr:colOff>15240</xdr:colOff>
      <xdr:row>12</xdr:row>
      <xdr:rowOff>121920</xdr:rowOff>
    </xdr:from>
    <xdr:to>
      <xdr:col>10</xdr:col>
      <xdr:colOff>228600</xdr:colOff>
      <xdr:row>14</xdr:row>
      <xdr:rowOff>160020</xdr:rowOff>
    </xdr:to>
    <xdr:sp macro="" textlink="">
      <xdr:nvSpPr>
        <xdr:cNvPr id="10" name="テキスト ボックス 9">
          <a:extLst>
            <a:ext uri="{FF2B5EF4-FFF2-40B4-BE49-F238E27FC236}">
              <a16:creationId xmlns:a16="http://schemas.microsoft.com/office/drawing/2014/main" id="{D7E87ABE-0410-6704-1B60-8C8CF7BF5B12}"/>
            </a:ext>
          </a:extLst>
        </xdr:cNvPr>
        <xdr:cNvSpPr txBox="1"/>
      </xdr:nvSpPr>
      <xdr:spPr>
        <a:xfrm>
          <a:off x="4503420" y="2339340"/>
          <a:ext cx="1432560" cy="3733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solidFill>
                <a:srgbClr val="FF0000"/>
              </a:solidFill>
            </a:rPr>
            <a:t>Ｂ群　３列目　３</a:t>
          </a:r>
        </a:p>
      </xdr:txBody>
    </xdr:sp>
    <xdr:clientData/>
  </xdr:twoCellAnchor>
  <xdr:twoCellAnchor editAs="oneCell">
    <xdr:from>
      <xdr:col>0</xdr:col>
      <xdr:colOff>205740</xdr:colOff>
      <xdr:row>32</xdr:row>
      <xdr:rowOff>142254</xdr:rowOff>
    </xdr:from>
    <xdr:to>
      <xdr:col>9</xdr:col>
      <xdr:colOff>486009</xdr:colOff>
      <xdr:row>37</xdr:row>
      <xdr:rowOff>160020</xdr:rowOff>
    </xdr:to>
    <xdr:pic>
      <xdr:nvPicPr>
        <xdr:cNvPr id="3" name="図 2">
          <a:extLst>
            <a:ext uri="{FF2B5EF4-FFF2-40B4-BE49-F238E27FC236}">
              <a16:creationId xmlns:a16="http://schemas.microsoft.com/office/drawing/2014/main" id="{03DE970C-9D59-9907-B0DA-4912338453B0}"/>
            </a:ext>
          </a:extLst>
        </xdr:cNvPr>
        <xdr:cNvPicPr>
          <a:picLocks noChangeAspect="1"/>
        </xdr:cNvPicPr>
      </xdr:nvPicPr>
      <xdr:blipFill>
        <a:blip xmlns:r="http://schemas.openxmlformats.org/officeDocument/2006/relationships" r:embed="rId5"/>
        <a:stretch>
          <a:fillRect/>
        </a:stretch>
      </xdr:blipFill>
      <xdr:spPr>
        <a:xfrm>
          <a:off x="205740" y="5750574"/>
          <a:ext cx="5378049" cy="85596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398329</xdr:colOff>
      <xdr:row>40</xdr:row>
      <xdr:rowOff>38100</xdr:rowOff>
    </xdr:from>
    <xdr:to>
      <xdr:col>6</xdr:col>
      <xdr:colOff>381001</xdr:colOff>
      <xdr:row>60</xdr:row>
      <xdr:rowOff>67082</xdr:rowOff>
    </xdr:to>
    <xdr:pic>
      <xdr:nvPicPr>
        <xdr:cNvPr id="10" name="図 5">
          <a:extLst>
            <a:ext uri="{FF2B5EF4-FFF2-40B4-BE49-F238E27FC236}">
              <a16:creationId xmlns:a16="http://schemas.microsoft.com/office/drawing/2014/main" id="{762F435A-8376-AE5D-37DE-5F7E7A7CFFCE}"/>
            </a:ext>
          </a:extLst>
        </xdr:cNvPr>
        <xdr:cNvPicPr>
          <a:picLocks noChangeAspect="1"/>
        </xdr:cNvPicPr>
      </xdr:nvPicPr>
      <xdr:blipFill>
        <a:blip xmlns:r="http://schemas.openxmlformats.org/officeDocument/2006/relationships" r:embed="rId1"/>
        <a:stretch>
          <a:fillRect/>
        </a:stretch>
      </xdr:blipFill>
      <xdr:spPr>
        <a:xfrm>
          <a:off x="398329" y="6842760"/>
          <a:ext cx="4097472" cy="3457982"/>
        </a:xfrm>
        <a:prstGeom prst="rect">
          <a:avLst/>
        </a:prstGeom>
      </xdr:spPr>
    </xdr:pic>
    <xdr:clientData/>
  </xdr:twoCellAnchor>
  <xdr:twoCellAnchor editAs="oneCell">
    <xdr:from>
      <xdr:col>0</xdr:col>
      <xdr:colOff>53339</xdr:colOff>
      <xdr:row>1</xdr:row>
      <xdr:rowOff>152400</xdr:rowOff>
    </xdr:from>
    <xdr:to>
      <xdr:col>8</xdr:col>
      <xdr:colOff>568108</xdr:colOff>
      <xdr:row>33</xdr:row>
      <xdr:rowOff>7620</xdr:rowOff>
    </xdr:to>
    <xdr:pic>
      <xdr:nvPicPr>
        <xdr:cNvPr id="4" name="図 3">
          <a:extLst>
            <a:ext uri="{FF2B5EF4-FFF2-40B4-BE49-F238E27FC236}">
              <a16:creationId xmlns:a16="http://schemas.microsoft.com/office/drawing/2014/main" id="{4BB2DF28-5E4D-E84D-3FF7-4FAA0DD7323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3339" y="419100"/>
          <a:ext cx="5391569" cy="521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30480</xdr:colOff>
      <xdr:row>0</xdr:row>
      <xdr:rowOff>160020</xdr:rowOff>
    </xdr:from>
    <xdr:to>
      <xdr:col>7</xdr:col>
      <xdr:colOff>76200</xdr:colOff>
      <xdr:row>3</xdr:row>
      <xdr:rowOff>83820</xdr:rowOff>
    </xdr:to>
    <xdr:sp macro="" textlink="">
      <xdr:nvSpPr>
        <xdr:cNvPr id="2" name="テキスト ボックス 1">
          <a:extLst>
            <a:ext uri="{FF2B5EF4-FFF2-40B4-BE49-F238E27FC236}">
              <a16:creationId xmlns:a16="http://schemas.microsoft.com/office/drawing/2014/main" id="{66EC60F5-43AF-4CDD-ADC4-0CFC7D169137}"/>
            </a:ext>
          </a:extLst>
        </xdr:cNvPr>
        <xdr:cNvSpPr txBox="1"/>
      </xdr:nvSpPr>
      <xdr:spPr>
        <a:xfrm>
          <a:off x="3078480" y="160020"/>
          <a:ext cx="1264920" cy="525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rPr>
            <a:t>待機エリアへの</a:t>
          </a:r>
          <a:endParaRPr kumimoji="1" lang="en-US" altLang="ja-JP" sz="1100" b="1">
            <a:solidFill>
              <a:srgbClr val="FF0000"/>
            </a:solidFill>
          </a:endParaRPr>
        </a:p>
        <a:p>
          <a:r>
            <a:rPr kumimoji="1" lang="ja-JP" altLang="en-US" sz="1100" b="1">
              <a:solidFill>
                <a:srgbClr val="FF0000"/>
              </a:solidFill>
            </a:rPr>
            <a:t>行き方注意！！</a:t>
          </a:r>
        </a:p>
      </xdr:txBody>
    </xdr:sp>
    <xdr:clientData/>
  </xdr:twoCellAnchor>
  <xdr:twoCellAnchor>
    <xdr:from>
      <xdr:col>0</xdr:col>
      <xdr:colOff>106680</xdr:colOff>
      <xdr:row>6</xdr:row>
      <xdr:rowOff>68580</xdr:rowOff>
    </xdr:from>
    <xdr:to>
      <xdr:col>2</xdr:col>
      <xdr:colOff>7620</xdr:colOff>
      <xdr:row>12</xdr:row>
      <xdr:rowOff>127000</xdr:rowOff>
    </xdr:to>
    <xdr:sp macro="" textlink="">
      <xdr:nvSpPr>
        <xdr:cNvPr id="3" name="テキスト ボックス 2">
          <a:extLst>
            <a:ext uri="{FF2B5EF4-FFF2-40B4-BE49-F238E27FC236}">
              <a16:creationId xmlns:a16="http://schemas.microsoft.com/office/drawing/2014/main" id="{BAB7D732-6CF4-3277-7F38-DC9BC21DE9F5}"/>
            </a:ext>
          </a:extLst>
        </xdr:cNvPr>
        <xdr:cNvSpPr txBox="1"/>
      </xdr:nvSpPr>
      <xdr:spPr>
        <a:xfrm>
          <a:off x="106680" y="1160780"/>
          <a:ext cx="1120140" cy="10490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rPr>
            <a:t>走り終わったら</a:t>
          </a:r>
          <a:endParaRPr kumimoji="1" lang="en-US" altLang="ja-JP" sz="1100" b="1">
            <a:solidFill>
              <a:srgbClr val="FF0000"/>
            </a:solidFill>
          </a:endParaRPr>
        </a:p>
        <a:p>
          <a:r>
            <a:rPr kumimoji="1" lang="ja-JP" altLang="en-US" sz="1100" b="1">
              <a:solidFill>
                <a:srgbClr val="FF0000"/>
              </a:solidFill>
            </a:rPr>
            <a:t>休息エリアを経て、第</a:t>
          </a:r>
          <a:r>
            <a:rPr kumimoji="1" lang="en-US" altLang="ja-JP" sz="1100" b="1">
              <a:solidFill>
                <a:srgbClr val="FF0000"/>
              </a:solidFill>
            </a:rPr>
            <a:t>1</a:t>
          </a:r>
          <a:r>
            <a:rPr kumimoji="1" lang="ja-JP" altLang="en-US" sz="1100" b="1">
              <a:solidFill>
                <a:srgbClr val="FF0000"/>
              </a:solidFill>
            </a:rPr>
            <a:t>ゲートから退場</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46445</xdr:colOff>
      <xdr:row>2</xdr:row>
      <xdr:rowOff>20320</xdr:rowOff>
    </xdr:from>
    <xdr:to>
      <xdr:col>10</xdr:col>
      <xdr:colOff>496452</xdr:colOff>
      <xdr:row>43</xdr:row>
      <xdr:rowOff>111760</xdr:rowOff>
    </xdr:to>
    <xdr:pic>
      <xdr:nvPicPr>
        <xdr:cNvPr id="82" name="図 81">
          <a:extLst>
            <a:ext uri="{FF2B5EF4-FFF2-40B4-BE49-F238E27FC236}">
              <a16:creationId xmlns:a16="http://schemas.microsoft.com/office/drawing/2014/main" id="{3A2F747B-8704-4999-86AA-3EFF280BF4D5}"/>
            </a:ext>
          </a:extLst>
        </xdr:cNvPr>
        <xdr:cNvPicPr>
          <a:picLocks noChangeAspect="1" noChangeArrowheads="1"/>
        </xdr:cNvPicPr>
      </xdr:nvPicPr>
      <xdr:blipFill>
        <a:blip xmlns:r="http://schemas.openxmlformats.org/officeDocument/2006/relationships" r:embed="rId1">
          <a:alphaModFix amt="70000"/>
          <a:extLst>
            <a:ext uri="{28A0092B-C50C-407E-A947-70E740481C1C}">
              <a14:useLocalDpi xmlns:a14="http://schemas.microsoft.com/office/drawing/2010/main" val="0"/>
            </a:ext>
          </a:extLst>
        </a:blip>
        <a:srcRect/>
        <a:stretch>
          <a:fillRect/>
        </a:stretch>
      </xdr:blipFill>
      <xdr:spPr bwMode="auto">
        <a:xfrm>
          <a:off x="46445" y="774700"/>
          <a:ext cx="6546007" cy="696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306122</xdr:colOff>
      <xdr:row>21</xdr:row>
      <xdr:rowOff>10200</xdr:rowOff>
    </xdr:from>
    <xdr:to>
      <xdr:col>5</xdr:col>
      <xdr:colOff>204134</xdr:colOff>
      <xdr:row>24</xdr:row>
      <xdr:rowOff>81885</xdr:rowOff>
    </xdr:to>
    <xdr:sp macro="" textlink="">
      <xdr:nvSpPr>
        <xdr:cNvPr id="4" name="フリーフォーム 3">
          <a:extLst>
            <a:ext uri="{FF2B5EF4-FFF2-40B4-BE49-F238E27FC236}">
              <a16:creationId xmlns:a16="http://schemas.microsoft.com/office/drawing/2014/main" id="{00000000-0008-0000-0500-000004000000}"/>
            </a:ext>
          </a:extLst>
        </xdr:cNvPr>
        <xdr:cNvSpPr/>
      </xdr:nvSpPr>
      <xdr:spPr bwMode="auto">
        <a:xfrm rot="18759654">
          <a:off x="2101425" y="3373637"/>
          <a:ext cx="574605" cy="1726812"/>
        </a:xfrm>
        <a:custGeom>
          <a:avLst/>
          <a:gdLst>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6" fmla="*/ 200025 w 400050"/>
            <a:gd name="connsiteY6" fmla="*/ 28575 h 781050"/>
            <a:gd name="connsiteX0" fmla="*/ 228600 w 381000"/>
            <a:gd name="connsiteY0" fmla="*/ 400195 h 1181245"/>
            <a:gd name="connsiteX1" fmla="*/ 228600 w 381000"/>
            <a:gd name="connsiteY1" fmla="*/ 400195 h 1181245"/>
            <a:gd name="connsiteX2" fmla="*/ 39496 w 381000"/>
            <a:gd name="connsiteY2" fmla="*/ 0 h 1181245"/>
            <a:gd name="connsiteX3" fmla="*/ 0 w 381000"/>
            <a:gd name="connsiteY3" fmla="*/ 1181245 h 1181245"/>
            <a:gd name="connsiteX4" fmla="*/ 381000 w 381000"/>
            <a:gd name="connsiteY4" fmla="*/ 1181245 h 1181245"/>
            <a:gd name="connsiteX5" fmla="*/ 333375 w 381000"/>
            <a:gd name="connsiteY5" fmla="*/ 524020 h 1181245"/>
            <a:gd name="connsiteX6" fmla="*/ 180975 w 381000"/>
            <a:gd name="connsiteY6" fmla="*/ 428770 h 1181245"/>
            <a:gd name="connsiteX0" fmla="*/ 261287 w 413687"/>
            <a:gd name="connsiteY0" fmla="*/ 400195 h 1187439"/>
            <a:gd name="connsiteX1" fmla="*/ 261287 w 413687"/>
            <a:gd name="connsiteY1" fmla="*/ 400195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213662 w 413687"/>
            <a:gd name="connsiteY6" fmla="*/ 428770 h 1187439"/>
            <a:gd name="connsiteX0" fmla="*/ 261287 w 413687"/>
            <a:gd name="connsiteY0" fmla="*/ 400195 h 1187439"/>
            <a:gd name="connsiteX1" fmla="*/ 352996 w 413687"/>
            <a:gd name="connsiteY1" fmla="*/ 251586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213662 w 413687"/>
            <a:gd name="connsiteY6" fmla="*/ 428770 h 1187439"/>
            <a:gd name="connsiteX0" fmla="*/ 387164 w 413687"/>
            <a:gd name="connsiteY0" fmla="*/ 393776 h 1187439"/>
            <a:gd name="connsiteX1" fmla="*/ 352996 w 413687"/>
            <a:gd name="connsiteY1" fmla="*/ 251586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213662 w 413687"/>
            <a:gd name="connsiteY6" fmla="*/ 428770 h 1187439"/>
            <a:gd name="connsiteX0" fmla="*/ 387164 w 413687"/>
            <a:gd name="connsiteY0" fmla="*/ 393776 h 1187439"/>
            <a:gd name="connsiteX1" fmla="*/ 352996 w 413687"/>
            <a:gd name="connsiteY1" fmla="*/ 251586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386422 w 413687"/>
            <a:gd name="connsiteY6" fmla="*/ 461187 h 1187439"/>
            <a:gd name="connsiteX0" fmla="*/ 387164 w 431681"/>
            <a:gd name="connsiteY0" fmla="*/ 393776 h 1187439"/>
            <a:gd name="connsiteX1" fmla="*/ 352996 w 431681"/>
            <a:gd name="connsiteY1" fmla="*/ 251586 h 1187439"/>
            <a:gd name="connsiteX2" fmla="*/ 72183 w 431681"/>
            <a:gd name="connsiteY2" fmla="*/ 0 h 1187439"/>
            <a:gd name="connsiteX3" fmla="*/ 0 w 431681"/>
            <a:gd name="connsiteY3" fmla="*/ 1187439 h 1187439"/>
            <a:gd name="connsiteX4" fmla="*/ 413687 w 431681"/>
            <a:gd name="connsiteY4" fmla="*/ 1181245 h 1187439"/>
            <a:gd name="connsiteX5" fmla="*/ 431681 w 431681"/>
            <a:gd name="connsiteY5" fmla="*/ 596930 h 1187439"/>
            <a:gd name="connsiteX6" fmla="*/ 386422 w 431681"/>
            <a:gd name="connsiteY6" fmla="*/ 461187 h 118743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431681" h="1187439">
              <a:moveTo>
                <a:pt x="387164" y="393776"/>
              </a:moveTo>
              <a:lnTo>
                <a:pt x="352996" y="251586"/>
              </a:lnTo>
              <a:lnTo>
                <a:pt x="72183" y="0"/>
              </a:lnTo>
              <a:lnTo>
                <a:pt x="0" y="1187439"/>
              </a:lnTo>
              <a:lnTo>
                <a:pt x="413687" y="1181245"/>
              </a:lnTo>
              <a:lnTo>
                <a:pt x="431681" y="596930"/>
              </a:lnTo>
              <a:lnTo>
                <a:pt x="386422" y="461187"/>
              </a:lnTo>
            </a:path>
          </a:pathLst>
        </a:custGeom>
        <a:solidFill>
          <a:srgbClr val="00B0F0"/>
        </a:solidFill>
        <a:ln w="38100">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ctr"/>
          <a:r>
            <a:rPr kumimoji="1" lang="ja-JP" altLang="en-US" sz="2000" b="1" i="1">
              <a:solidFill>
                <a:schemeClr val="tx1"/>
              </a:solidFill>
              <a:latin typeface="HGS行書体" panose="03000600000000000000" pitchFamily="66" charset="-128"/>
              <a:ea typeface="HGS行書体" panose="03000600000000000000" pitchFamily="66" charset="-128"/>
            </a:rPr>
            <a:t>　</a:t>
          </a:r>
          <a:r>
            <a:rPr kumimoji="1" lang="en-US" altLang="ja-JP" sz="2000" b="1" i="1">
              <a:solidFill>
                <a:schemeClr val="tx1"/>
              </a:solidFill>
              <a:latin typeface="HGS行書体" panose="03000600000000000000" pitchFamily="66" charset="-128"/>
              <a:ea typeface="HGS行書体" panose="03000600000000000000" pitchFamily="66" charset="-128"/>
            </a:rPr>
            <a:t>C</a:t>
          </a:r>
          <a:endParaRPr kumimoji="1" lang="ja-JP" altLang="en-US" sz="2000" b="1" i="1">
            <a:solidFill>
              <a:schemeClr val="tx1"/>
            </a:solidFill>
            <a:latin typeface="HGS行書体" panose="03000600000000000000" pitchFamily="66" charset="-128"/>
            <a:ea typeface="HGS行書体" panose="03000600000000000000" pitchFamily="66" charset="-128"/>
          </a:endParaRPr>
        </a:p>
      </xdr:txBody>
    </xdr:sp>
    <xdr:clientData/>
  </xdr:twoCellAnchor>
  <xdr:twoCellAnchor>
    <xdr:from>
      <xdr:col>1</xdr:col>
      <xdr:colOff>589676</xdr:colOff>
      <xdr:row>28</xdr:row>
      <xdr:rowOff>40077</xdr:rowOff>
    </xdr:from>
    <xdr:to>
      <xdr:col>7</xdr:col>
      <xdr:colOff>163942</xdr:colOff>
      <xdr:row>34</xdr:row>
      <xdr:rowOff>65511</xdr:rowOff>
    </xdr:to>
    <xdr:sp macro="" textlink="">
      <xdr:nvSpPr>
        <xdr:cNvPr id="6" name="フリーフォーム 5">
          <a:extLst>
            <a:ext uri="{FF2B5EF4-FFF2-40B4-BE49-F238E27FC236}">
              <a16:creationId xmlns:a16="http://schemas.microsoft.com/office/drawing/2014/main" id="{00000000-0008-0000-0500-000006000000}"/>
            </a:ext>
          </a:extLst>
        </xdr:cNvPr>
        <xdr:cNvSpPr/>
      </xdr:nvSpPr>
      <xdr:spPr bwMode="auto">
        <a:xfrm rot="18759654">
          <a:off x="2592942" y="3942311"/>
          <a:ext cx="1054134" cy="3689066"/>
        </a:xfrm>
        <a:custGeom>
          <a:avLst/>
          <a:gdLst>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6" fmla="*/ 200025 w 400050"/>
            <a:gd name="connsiteY6" fmla="*/ 28575 h 781050"/>
            <a:gd name="connsiteX0" fmla="*/ 247650 w 400050"/>
            <a:gd name="connsiteY0" fmla="*/ 28575 h 809625"/>
            <a:gd name="connsiteX1" fmla="*/ 247650 w 400050"/>
            <a:gd name="connsiteY1" fmla="*/ 28575 h 809625"/>
            <a:gd name="connsiteX2" fmla="*/ 0 w 400050"/>
            <a:gd name="connsiteY2" fmla="*/ 304800 h 809625"/>
            <a:gd name="connsiteX3" fmla="*/ 19050 w 400050"/>
            <a:gd name="connsiteY3" fmla="*/ 809625 h 809625"/>
            <a:gd name="connsiteX4" fmla="*/ 400050 w 400050"/>
            <a:gd name="connsiteY4" fmla="*/ 809625 h 809625"/>
            <a:gd name="connsiteX5" fmla="*/ 352425 w 400050"/>
            <a:gd name="connsiteY5" fmla="*/ 152400 h 809625"/>
            <a:gd name="connsiteX6" fmla="*/ 47625 w 400050"/>
            <a:gd name="connsiteY6" fmla="*/ 0 h 809625"/>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0" fmla="*/ 228600 w 381000"/>
            <a:gd name="connsiteY0" fmla="*/ 200025 h 981075"/>
            <a:gd name="connsiteX1" fmla="*/ 228600 w 381000"/>
            <a:gd name="connsiteY1" fmla="*/ 200025 h 981075"/>
            <a:gd name="connsiteX2" fmla="*/ 47625 w 381000"/>
            <a:gd name="connsiteY2" fmla="*/ 0 h 981075"/>
            <a:gd name="connsiteX3" fmla="*/ 0 w 381000"/>
            <a:gd name="connsiteY3" fmla="*/ 981075 h 981075"/>
            <a:gd name="connsiteX4" fmla="*/ 381000 w 381000"/>
            <a:gd name="connsiteY4" fmla="*/ 981075 h 981075"/>
            <a:gd name="connsiteX5" fmla="*/ 333375 w 381000"/>
            <a:gd name="connsiteY5" fmla="*/ 323850 h 981075"/>
            <a:gd name="connsiteX0" fmla="*/ 228600 w 857250"/>
            <a:gd name="connsiteY0" fmla="*/ 200025 h 981075"/>
            <a:gd name="connsiteX1" fmla="*/ 228600 w 857250"/>
            <a:gd name="connsiteY1" fmla="*/ 200025 h 981075"/>
            <a:gd name="connsiteX2" fmla="*/ 47625 w 857250"/>
            <a:gd name="connsiteY2" fmla="*/ 0 h 981075"/>
            <a:gd name="connsiteX3" fmla="*/ 0 w 857250"/>
            <a:gd name="connsiteY3" fmla="*/ 981075 h 981075"/>
            <a:gd name="connsiteX4" fmla="*/ 381000 w 857250"/>
            <a:gd name="connsiteY4" fmla="*/ 981075 h 981075"/>
            <a:gd name="connsiteX5" fmla="*/ 857250 w 857250"/>
            <a:gd name="connsiteY5" fmla="*/ 657225 h 981075"/>
            <a:gd name="connsiteX0" fmla="*/ 228600 w 885825"/>
            <a:gd name="connsiteY0" fmla="*/ 200025 h 1295400"/>
            <a:gd name="connsiteX1" fmla="*/ 228600 w 885825"/>
            <a:gd name="connsiteY1" fmla="*/ 200025 h 1295400"/>
            <a:gd name="connsiteX2" fmla="*/ 47625 w 885825"/>
            <a:gd name="connsiteY2" fmla="*/ 0 h 1295400"/>
            <a:gd name="connsiteX3" fmla="*/ 0 w 885825"/>
            <a:gd name="connsiteY3" fmla="*/ 981075 h 1295400"/>
            <a:gd name="connsiteX4" fmla="*/ 885825 w 885825"/>
            <a:gd name="connsiteY4" fmla="*/ 1295400 h 1295400"/>
            <a:gd name="connsiteX5" fmla="*/ 857250 w 885825"/>
            <a:gd name="connsiteY5" fmla="*/ 657225 h 1295400"/>
            <a:gd name="connsiteX0" fmla="*/ 228600 w 885825"/>
            <a:gd name="connsiteY0" fmla="*/ 200025 h 1295400"/>
            <a:gd name="connsiteX1" fmla="*/ 276225 w 885825"/>
            <a:gd name="connsiteY1" fmla="*/ 190500 h 1295400"/>
            <a:gd name="connsiteX2" fmla="*/ 47625 w 885825"/>
            <a:gd name="connsiteY2" fmla="*/ 0 h 1295400"/>
            <a:gd name="connsiteX3" fmla="*/ 0 w 885825"/>
            <a:gd name="connsiteY3" fmla="*/ 981075 h 1295400"/>
            <a:gd name="connsiteX4" fmla="*/ 885825 w 885825"/>
            <a:gd name="connsiteY4" fmla="*/ 1295400 h 1295400"/>
            <a:gd name="connsiteX5" fmla="*/ 857250 w 885825"/>
            <a:gd name="connsiteY5" fmla="*/ 657225 h 1295400"/>
            <a:gd name="connsiteX0" fmla="*/ 867014 w 885825"/>
            <a:gd name="connsiteY0" fmla="*/ 142832 h 1295400"/>
            <a:gd name="connsiteX1" fmla="*/ 276225 w 885825"/>
            <a:gd name="connsiteY1" fmla="*/ 190500 h 1295400"/>
            <a:gd name="connsiteX2" fmla="*/ 47625 w 885825"/>
            <a:gd name="connsiteY2" fmla="*/ 0 h 1295400"/>
            <a:gd name="connsiteX3" fmla="*/ 0 w 885825"/>
            <a:gd name="connsiteY3" fmla="*/ 981075 h 1295400"/>
            <a:gd name="connsiteX4" fmla="*/ 885825 w 885825"/>
            <a:gd name="connsiteY4" fmla="*/ 1295400 h 1295400"/>
            <a:gd name="connsiteX5" fmla="*/ 857250 w 885825"/>
            <a:gd name="connsiteY5" fmla="*/ 657225 h 1295400"/>
            <a:gd name="connsiteX0" fmla="*/ 900825 w 900825"/>
            <a:gd name="connsiteY0" fmla="*/ 0 h 1344431"/>
            <a:gd name="connsiteX1" fmla="*/ 276225 w 900825"/>
            <a:gd name="connsiteY1" fmla="*/ 239531 h 1344431"/>
            <a:gd name="connsiteX2" fmla="*/ 47625 w 900825"/>
            <a:gd name="connsiteY2" fmla="*/ 49031 h 1344431"/>
            <a:gd name="connsiteX3" fmla="*/ 0 w 900825"/>
            <a:gd name="connsiteY3" fmla="*/ 1030106 h 1344431"/>
            <a:gd name="connsiteX4" fmla="*/ 885825 w 900825"/>
            <a:gd name="connsiteY4" fmla="*/ 1344431 h 1344431"/>
            <a:gd name="connsiteX5" fmla="*/ 857250 w 900825"/>
            <a:gd name="connsiteY5" fmla="*/ 706256 h 1344431"/>
            <a:gd name="connsiteX0" fmla="*/ 900825 w 900825"/>
            <a:gd name="connsiteY0" fmla="*/ 0 h 1344431"/>
            <a:gd name="connsiteX1" fmla="*/ 341353 w 900825"/>
            <a:gd name="connsiteY1" fmla="*/ 6354 h 1344431"/>
            <a:gd name="connsiteX2" fmla="*/ 47625 w 900825"/>
            <a:gd name="connsiteY2" fmla="*/ 49031 h 1344431"/>
            <a:gd name="connsiteX3" fmla="*/ 0 w 900825"/>
            <a:gd name="connsiteY3" fmla="*/ 1030106 h 1344431"/>
            <a:gd name="connsiteX4" fmla="*/ 885825 w 900825"/>
            <a:gd name="connsiteY4" fmla="*/ 1344431 h 1344431"/>
            <a:gd name="connsiteX5" fmla="*/ 857250 w 900825"/>
            <a:gd name="connsiteY5" fmla="*/ 706256 h 1344431"/>
            <a:gd name="connsiteX0" fmla="*/ 901238 w 901238"/>
            <a:gd name="connsiteY0" fmla="*/ 0 h 1391210"/>
            <a:gd name="connsiteX1" fmla="*/ 341766 w 901238"/>
            <a:gd name="connsiteY1" fmla="*/ 6354 h 1391210"/>
            <a:gd name="connsiteX2" fmla="*/ 48038 w 901238"/>
            <a:gd name="connsiteY2" fmla="*/ 49031 h 1391210"/>
            <a:gd name="connsiteX3" fmla="*/ 0 w 901238"/>
            <a:gd name="connsiteY3" fmla="*/ 1391210 h 1391210"/>
            <a:gd name="connsiteX4" fmla="*/ 886238 w 901238"/>
            <a:gd name="connsiteY4" fmla="*/ 1344431 h 1391210"/>
            <a:gd name="connsiteX5" fmla="*/ 857663 w 901238"/>
            <a:gd name="connsiteY5" fmla="*/ 706256 h 1391210"/>
            <a:gd name="connsiteX0" fmla="*/ 901238 w 901238"/>
            <a:gd name="connsiteY0" fmla="*/ 0 h 1391210"/>
            <a:gd name="connsiteX1" fmla="*/ 341766 w 901238"/>
            <a:gd name="connsiteY1" fmla="*/ 6354 h 1391210"/>
            <a:gd name="connsiteX2" fmla="*/ 48038 w 901238"/>
            <a:gd name="connsiteY2" fmla="*/ 49031 h 1391210"/>
            <a:gd name="connsiteX3" fmla="*/ 0 w 901238"/>
            <a:gd name="connsiteY3" fmla="*/ 1391210 h 1391210"/>
            <a:gd name="connsiteX4" fmla="*/ 869452 w 901238"/>
            <a:gd name="connsiteY4" fmla="*/ 1383646 h 1391210"/>
            <a:gd name="connsiteX5" fmla="*/ 857663 w 901238"/>
            <a:gd name="connsiteY5" fmla="*/ 706256 h 1391210"/>
            <a:gd name="connsiteX0" fmla="*/ 853200 w 853200"/>
            <a:gd name="connsiteY0" fmla="*/ 0 h 1682861"/>
            <a:gd name="connsiteX1" fmla="*/ 293728 w 853200"/>
            <a:gd name="connsiteY1" fmla="*/ 6354 h 1682861"/>
            <a:gd name="connsiteX2" fmla="*/ 0 w 853200"/>
            <a:gd name="connsiteY2" fmla="*/ 49031 h 1682861"/>
            <a:gd name="connsiteX3" fmla="*/ 43123 w 853200"/>
            <a:gd name="connsiteY3" fmla="*/ 1682861 h 1682861"/>
            <a:gd name="connsiteX4" fmla="*/ 821414 w 853200"/>
            <a:gd name="connsiteY4" fmla="*/ 1383646 h 1682861"/>
            <a:gd name="connsiteX5" fmla="*/ 809625 w 853200"/>
            <a:gd name="connsiteY5" fmla="*/ 706256 h 1682861"/>
            <a:gd name="connsiteX0" fmla="*/ 827476 w 827476"/>
            <a:gd name="connsiteY0" fmla="*/ 0 h 1682861"/>
            <a:gd name="connsiteX1" fmla="*/ 268004 w 827476"/>
            <a:gd name="connsiteY1" fmla="*/ 6354 h 1682861"/>
            <a:gd name="connsiteX2" fmla="*/ 0 w 827476"/>
            <a:gd name="connsiteY2" fmla="*/ 24531 h 1682861"/>
            <a:gd name="connsiteX3" fmla="*/ 17399 w 827476"/>
            <a:gd name="connsiteY3" fmla="*/ 1682861 h 1682861"/>
            <a:gd name="connsiteX4" fmla="*/ 795690 w 827476"/>
            <a:gd name="connsiteY4" fmla="*/ 1383646 h 1682861"/>
            <a:gd name="connsiteX5" fmla="*/ 783901 w 827476"/>
            <a:gd name="connsiteY5" fmla="*/ 706256 h 1682861"/>
            <a:gd name="connsiteX0" fmla="*/ 827476 w 827476"/>
            <a:gd name="connsiteY0" fmla="*/ 0 h 1682861"/>
            <a:gd name="connsiteX1" fmla="*/ 268004 w 827476"/>
            <a:gd name="connsiteY1" fmla="*/ 6354 h 1682861"/>
            <a:gd name="connsiteX2" fmla="*/ 0 w 827476"/>
            <a:gd name="connsiteY2" fmla="*/ 24531 h 1682861"/>
            <a:gd name="connsiteX3" fmla="*/ 17399 w 827476"/>
            <a:gd name="connsiteY3" fmla="*/ 1682861 h 1682861"/>
            <a:gd name="connsiteX4" fmla="*/ 185102 w 827476"/>
            <a:gd name="connsiteY4" fmla="*/ 1387616 h 1682861"/>
            <a:gd name="connsiteX5" fmla="*/ 795690 w 827476"/>
            <a:gd name="connsiteY5" fmla="*/ 1383646 h 1682861"/>
            <a:gd name="connsiteX6" fmla="*/ 783901 w 827476"/>
            <a:gd name="connsiteY6" fmla="*/ 706256 h 1682861"/>
            <a:gd name="connsiteX0" fmla="*/ 827476 w 827476"/>
            <a:gd name="connsiteY0" fmla="*/ 0 h 1804754"/>
            <a:gd name="connsiteX1" fmla="*/ 268004 w 827476"/>
            <a:gd name="connsiteY1" fmla="*/ 6354 h 1804754"/>
            <a:gd name="connsiteX2" fmla="*/ 0 w 827476"/>
            <a:gd name="connsiteY2" fmla="*/ 24531 h 1804754"/>
            <a:gd name="connsiteX3" fmla="*/ 17399 w 827476"/>
            <a:gd name="connsiteY3" fmla="*/ 1682861 h 1804754"/>
            <a:gd name="connsiteX4" fmla="*/ 150528 w 827476"/>
            <a:gd name="connsiteY4" fmla="*/ 1661017 h 1804754"/>
            <a:gd name="connsiteX5" fmla="*/ 185102 w 827476"/>
            <a:gd name="connsiteY5" fmla="*/ 1387616 h 1804754"/>
            <a:gd name="connsiteX6" fmla="*/ 795690 w 827476"/>
            <a:gd name="connsiteY6" fmla="*/ 1383646 h 1804754"/>
            <a:gd name="connsiteX7" fmla="*/ 783901 w 827476"/>
            <a:gd name="connsiteY7" fmla="*/ 706256 h 1804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827476" h="1804754">
              <a:moveTo>
                <a:pt x="827476" y="0"/>
              </a:moveTo>
              <a:lnTo>
                <a:pt x="268004" y="6354"/>
              </a:lnTo>
              <a:lnTo>
                <a:pt x="0" y="24531"/>
              </a:lnTo>
              <a:lnTo>
                <a:pt x="17399" y="1682861"/>
              </a:lnTo>
              <a:cubicBezTo>
                <a:pt x="29262" y="1944977"/>
                <a:pt x="122577" y="1710225"/>
                <a:pt x="150528" y="1661017"/>
              </a:cubicBezTo>
              <a:cubicBezTo>
                <a:pt x="178479" y="1611809"/>
                <a:pt x="64350" y="1423213"/>
                <a:pt x="185102" y="1387616"/>
              </a:cubicBezTo>
              <a:lnTo>
                <a:pt x="795690" y="1383646"/>
              </a:lnTo>
              <a:lnTo>
                <a:pt x="783901" y="706256"/>
              </a:lnTo>
            </a:path>
          </a:pathLst>
        </a:custGeom>
        <a:solidFill>
          <a:schemeClr val="accent6">
            <a:lumMod val="60000"/>
            <a:lumOff val="40000"/>
          </a:schemeClr>
        </a:solidFill>
        <a:ln w="38100">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l"/>
          <a:r>
            <a:rPr kumimoji="1" lang="ja-JP" altLang="en-US" sz="2000" b="1" i="1">
              <a:solidFill>
                <a:schemeClr val="tx1"/>
              </a:solidFill>
              <a:latin typeface="HGS行書体" panose="03000600000000000000" pitchFamily="66" charset="-128"/>
              <a:ea typeface="HGS行書体" panose="03000600000000000000" pitchFamily="66" charset="-128"/>
            </a:rPr>
            <a:t>　　　　　　</a:t>
          </a:r>
          <a:r>
            <a:rPr kumimoji="1" lang="en-US" altLang="ja-JP" sz="2000" b="1" i="1">
              <a:solidFill>
                <a:schemeClr val="tx1"/>
              </a:solidFill>
              <a:latin typeface="HGS行書体" panose="03000600000000000000" pitchFamily="66" charset="-128"/>
              <a:ea typeface="HGS行書体" panose="03000600000000000000" pitchFamily="66" charset="-128"/>
            </a:rPr>
            <a:t>A</a:t>
          </a:r>
          <a:endParaRPr kumimoji="1" lang="ja-JP" altLang="en-US" sz="2000" b="1" i="1">
            <a:solidFill>
              <a:schemeClr val="tx1"/>
            </a:solidFill>
            <a:latin typeface="HGS行書体" panose="03000600000000000000" pitchFamily="66" charset="-128"/>
            <a:ea typeface="HGS行書体" panose="03000600000000000000" pitchFamily="66" charset="-128"/>
          </a:endParaRPr>
        </a:p>
      </xdr:txBody>
    </xdr:sp>
    <xdr:clientData/>
  </xdr:twoCellAnchor>
  <xdr:twoCellAnchor>
    <xdr:from>
      <xdr:col>4</xdr:col>
      <xdr:colOff>466347</xdr:colOff>
      <xdr:row>26</xdr:row>
      <xdr:rowOff>128332</xdr:rowOff>
    </xdr:from>
    <xdr:to>
      <xdr:col>6</xdr:col>
      <xdr:colOff>261591</xdr:colOff>
      <xdr:row>29</xdr:row>
      <xdr:rowOff>163337</xdr:rowOff>
    </xdr:to>
    <xdr:sp macro="" textlink="">
      <xdr:nvSpPr>
        <xdr:cNvPr id="7" name="フリーフォーム 6">
          <a:extLst>
            <a:ext uri="{FF2B5EF4-FFF2-40B4-BE49-F238E27FC236}">
              <a16:creationId xmlns:a16="http://schemas.microsoft.com/office/drawing/2014/main" id="{00000000-0008-0000-0500-000007000000}"/>
            </a:ext>
          </a:extLst>
        </xdr:cNvPr>
        <xdr:cNvSpPr/>
      </xdr:nvSpPr>
      <xdr:spPr bwMode="auto">
        <a:xfrm rot="18759654">
          <a:off x="3143006" y="4667813"/>
          <a:ext cx="537925" cy="1014444"/>
        </a:xfrm>
        <a:custGeom>
          <a:avLst/>
          <a:gdLst>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6" fmla="*/ 200025 w 400050"/>
            <a:gd name="connsiteY6" fmla="*/ 28575 h 781050"/>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0" fmla="*/ 247650 w 400050"/>
            <a:gd name="connsiteY0" fmla="*/ 0 h 781050"/>
            <a:gd name="connsiteX1" fmla="*/ 0 w 400050"/>
            <a:gd name="connsiteY1" fmla="*/ 11430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0" fmla="*/ 247650 w 400050"/>
            <a:gd name="connsiteY0" fmla="*/ 0 h 781050"/>
            <a:gd name="connsiteX1" fmla="*/ 0 w 400050"/>
            <a:gd name="connsiteY1" fmla="*/ 114300 h 781050"/>
            <a:gd name="connsiteX2" fmla="*/ 0 w 400050"/>
            <a:gd name="connsiteY2" fmla="*/ 276225 h 781050"/>
            <a:gd name="connsiteX3" fmla="*/ 19050 w 400050"/>
            <a:gd name="connsiteY3" fmla="*/ 781050 h 781050"/>
            <a:gd name="connsiteX4" fmla="*/ 400050 w 400050"/>
            <a:gd name="connsiteY4" fmla="*/ 781050 h 781050"/>
            <a:gd name="connsiteX5" fmla="*/ 361950 w 400050"/>
            <a:gd name="connsiteY5" fmla="*/ 333375 h 781050"/>
            <a:gd name="connsiteX0" fmla="*/ 419452 w 428977"/>
            <a:gd name="connsiteY0" fmla="*/ 0 h 695325"/>
            <a:gd name="connsiteX1" fmla="*/ 28927 w 428977"/>
            <a:gd name="connsiteY1" fmla="*/ 28575 h 695325"/>
            <a:gd name="connsiteX2" fmla="*/ 28927 w 428977"/>
            <a:gd name="connsiteY2" fmla="*/ 190500 h 695325"/>
            <a:gd name="connsiteX3" fmla="*/ 47977 w 428977"/>
            <a:gd name="connsiteY3" fmla="*/ 695325 h 695325"/>
            <a:gd name="connsiteX4" fmla="*/ 428977 w 428977"/>
            <a:gd name="connsiteY4" fmla="*/ 695325 h 695325"/>
            <a:gd name="connsiteX5" fmla="*/ 390877 w 428977"/>
            <a:gd name="connsiteY5" fmla="*/ 247650 h 695325"/>
            <a:gd name="connsiteX0" fmla="*/ 419452 w 428977"/>
            <a:gd name="connsiteY0" fmla="*/ 0 h 695325"/>
            <a:gd name="connsiteX1" fmla="*/ 28927 w 428977"/>
            <a:gd name="connsiteY1" fmla="*/ 28575 h 695325"/>
            <a:gd name="connsiteX2" fmla="*/ 28927 w 428977"/>
            <a:gd name="connsiteY2" fmla="*/ 190500 h 695325"/>
            <a:gd name="connsiteX3" fmla="*/ 47977 w 428977"/>
            <a:gd name="connsiteY3" fmla="*/ 695325 h 695325"/>
            <a:gd name="connsiteX4" fmla="*/ 428977 w 428977"/>
            <a:gd name="connsiteY4" fmla="*/ 695325 h 695325"/>
            <a:gd name="connsiteX0" fmla="*/ 419452 w 428977"/>
            <a:gd name="connsiteY0" fmla="*/ 0 h 695325"/>
            <a:gd name="connsiteX1" fmla="*/ 28927 w 428977"/>
            <a:gd name="connsiteY1" fmla="*/ 28575 h 695325"/>
            <a:gd name="connsiteX2" fmla="*/ 28927 w 428977"/>
            <a:gd name="connsiteY2" fmla="*/ 190500 h 695325"/>
            <a:gd name="connsiteX3" fmla="*/ 19402 w 428977"/>
            <a:gd name="connsiteY3" fmla="*/ 552450 h 695325"/>
            <a:gd name="connsiteX4" fmla="*/ 428977 w 428977"/>
            <a:gd name="connsiteY4" fmla="*/ 695325 h 695325"/>
            <a:gd name="connsiteX0" fmla="*/ 419452 w 428977"/>
            <a:gd name="connsiteY0" fmla="*/ 0 h 695325"/>
            <a:gd name="connsiteX1" fmla="*/ 28927 w 428977"/>
            <a:gd name="connsiteY1" fmla="*/ 28575 h 695325"/>
            <a:gd name="connsiteX2" fmla="*/ 28927 w 428977"/>
            <a:gd name="connsiteY2" fmla="*/ 190500 h 695325"/>
            <a:gd name="connsiteX3" fmla="*/ 19402 w 428977"/>
            <a:gd name="connsiteY3" fmla="*/ 552450 h 695325"/>
            <a:gd name="connsiteX4" fmla="*/ 366120 w 428977"/>
            <a:gd name="connsiteY4" fmla="*/ 666060 h 695325"/>
            <a:gd name="connsiteX5" fmla="*/ 428977 w 428977"/>
            <a:gd name="connsiteY5" fmla="*/ 695325 h 695325"/>
            <a:gd name="connsiteX0" fmla="*/ 419452 w 419452"/>
            <a:gd name="connsiteY0" fmla="*/ 0 h 666060"/>
            <a:gd name="connsiteX1" fmla="*/ 28927 w 419452"/>
            <a:gd name="connsiteY1" fmla="*/ 28575 h 666060"/>
            <a:gd name="connsiteX2" fmla="*/ 28927 w 419452"/>
            <a:gd name="connsiteY2" fmla="*/ 190500 h 666060"/>
            <a:gd name="connsiteX3" fmla="*/ 19402 w 419452"/>
            <a:gd name="connsiteY3" fmla="*/ 552450 h 666060"/>
            <a:gd name="connsiteX4" fmla="*/ 366120 w 419452"/>
            <a:gd name="connsiteY4" fmla="*/ 666060 h 666060"/>
            <a:gd name="connsiteX5" fmla="*/ 409055 w 419452"/>
            <a:gd name="connsiteY5" fmla="*/ 25284 h 666060"/>
            <a:gd name="connsiteX0" fmla="*/ 419452 w 419452"/>
            <a:gd name="connsiteY0" fmla="*/ 0 h 673762"/>
            <a:gd name="connsiteX1" fmla="*/ 28927 w 419452"/>
            <a:gd name="connsiteY1" fmla="*/ 28575 h 673762"/>
            <a:gd name="connsiteX2" fmla="*/ 28927 w 419452"/>
            <a:gd name="connsiteY2" fmla="*/ 190500 h 673762"/>
            <a:gd name="connsiteX3" fmla="*/ 19402 w 419452"/>
            <a:gd name="connsiteY3" fmla="*/ 552450 h 673762"/>
            <a:gd name="connsiteX4" fmla="*/ 415926 w 419452"/>
            <a:gd name="connsiteY4" fmla="*/ 673762 h 673762"/>
            <a:gd name="connsiteX5" fmla="*/ 409055 w 419452"/>
            <a:gd name="connsiteY5" fmla="*/ 25284 h 67376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419452" h="673762">
              <a:moveTo>
                <a:pt x="419452" y="0"/>
              </a:moveTo>
              <a:cubicBezTo>
                <a:pt x="289277" y="9525"/>
                <a:pt x="94014" y="-3175"/>
                <a:pt x="28927" y="28575"/>
              </a:cubicBezTo>
              <a:cubicBezTo>
                <a:pt x="-36160" y="60325"/>
                <a:pt x="28927" y="136525"/>
                <a:pt x="28927" y="190500"/>
              </a:cubicBezTo>
              <a:lnTo>
                <a:pt x="19402" y="552450"/>
              </a:lnTo>
              <a:lnTo>
                <a:pt x="415926" y="673762"/>
              </a:lnTo>
              <a:cubicBezTo>
                <a:pt x="413636" y="457603"/>
                <a:pt x="411345" y="241443"/>
                <a:pt x="409055" y="25284"/>
              </a:cubicBezTo>
            </a:path>
          </a:pathLst>
        </a:custGeom>
        <a:solidFill>
          <a:srgbClr val="92D050"/>
        </a:solidFill>
        <a:ln w="38100">
          <a:solidFill>
            <a:schemeClr val="tx1"/>
          </a:solidFill>
          <a:prstDash val="solid"/>
          <a:round/>
          <a:headEnd type="none" w="med" len="med"/>
          <a:tailEnd type="none" w="med" len="med"/>
        </a:ln>
        <a:effectLst/>
      </xdr:spPr>
      <xdr:txBody>
        <a:bodyPr vertOverflow="clip" horzOverflow="clip" wrap="square" lIns="18288" tIns="0" rIns="0" bIns="0" rtlCol="0" anchor="t" upright="1"/>
        <a:lstStyle/>
        <a:p>
          <a:pPr algn="ctr"/>
          <a:r>
            <a:rPr kumimoji="1" lang="en-US" altLang="ja-JP" sz="2000" b="1" i="1">
              <a:solidFill>
                <a:schemeClr val="tx1"/>
              </a:solidFill>
              <a:latin typeface="HGS行書体" panose="03000600000000000000" pitchFamily="66" charset="-128"/>
              <a:ea typeface="HGS行書体" panose="03000600000000000000" pitchFamily="66" charset="-128"/>
            </a:rPr>
            <a:t>B</a:t>
          </a:r>
          <a:endParaRPr kumimoji="1" lang="ja-JP" altLang="en-US" sz="2000" b="1" i="1">
            <a:solidFill>
              <a:schemeClr val="tx1"/>
            </a:solidFill>
            <a:latin typeface="HGS行書体" panose="03000600000000000000" pitchFamily="66" charset="-128"/>
            <a:ea typeface="HGS行書体" panose="03000600000000000000" pitchFamily="66" charset="-128"/>
          </a:endParaRPr>
        </a:p>
      </xdr:txBody>
    </xdr:sp>
    <xdr:clientData/>
  </xdr:twoCellAnchor>
  <xdr:twoCellAnchor>
    <xdr:from>
      <xdr:col>7</xdr:col>
      <xdr:colOff>207769</xdr:colOff>
      <xdr:row>9</xdr:row>
      <xdr:rowOff>42035</xdr:rowOff>
    </xdr:from>
    <xdr:to>
      <xdr:col>8</xdr:col>
      <xdr:colOff>495844</xdr:colOff>
      <xdr:row>10</xdr:row>
      <xdr:rowOff>113212</xdr:rowOff>
    </xdr:to>
    <xdr:sp macro="" textlink="">
      <xdr:nvSpPr>
        <xdr:cNvPr id="11" name="正方形/長方形 10">
          <a:extLst>
            <a:ext uri="{FF2B5EF4-FFF2-40B4-BE49-F238E27FC236}">
              <a16:creationId xmlns:a16="http://schemas.microsoft.com/office/drawing/2014/main" id="{00000000-0008-0000-0500-00000B000000}"/>
            </a:ext>
          </a:extLst>
        </xdr:cNvPr>
        <xdr:cNvSpPr/>
      </xdr:nvSpPr>
      <xdr:spPr bwMode="auto">
        <a:xfrm>
          <a:off x="4474969" y="1969895"/>
          <a:ext cx="897675" cy="238817"/>
        </a:xfrm>
        <a:prstGeom prst="rect">
          <a:avLst/>
        </a:prstGeom>
        <a:solidFill>
          <a:sysClr val="window" lastClr="FFFFFF"/>
        </a:solidFill>
        <a:ln w="25400">
          <a:noFill/>
          <a:prstDash val="sysDash"/>
          <a:round/>
          <a:headEnd/>
          <a:tailEnd type="triangle" w="med" len="med"/>
        </a:ln>
        <a:effectLst/>
      </xdr:spPr>
      <xdr:txBody>
        <a:bodyPr vertOverflow="clip" horzOverflow="clip" rtlCol="0" anchor="t"/>
        <a:lstStyle/>
        <a:p>
          <a:pPr algn="l"/>
          <a:r>
            <a:rPr kumimoji="1" lang="ja-JP" altLang="en-US" sz="1200">
              <a:solidFill>
                <a:srgbClr val="FF0000"/>
              </a:solidFill>
              <a:latin typeface="HGP創英角ｺﾞｼｯｸUB" panose="020B0900000000000000" pitchFamily="50" charset="-128"/>
              <a:ea typeface="HGP創英角ｺﾞｼｯｸUB" panose="020B0900000000000000" pitchFamily="50" charset="-128"/>
            </a:rPr>
            <a:t>選手控席</a:t>
          </a:r>
        </a:p>
      </xdr:txBody>
    </xdr:sp>
    <xdr:clientData/>
  </xdr:twoCellAnchor>
  <xdr:twoCellAnchor>
    <xdr:from>
      <xdr:col>5</xdr:col>
      <xdr:colOff>121432</xdr:colOff>
      <xdr:row>12</xdr:row>
      <xdr:rowOff>114301</xdr:rowOff>
    </xdr:from>
    <xdr:to>
      <xdr:col>10</xdr:col>
      <xdr:colOff>15932</xdr:colOff>
      <xdr:row>41</xdr:row>
      <xdr:rowOff>1783</xdr:rowOff>
    </xdr:to>
    <xdr:sp macro="" textlink="">
      <xdr:nvSpPr>
        <xdr:cNvPr id="21" name="フリーフォーム 20">
          <a:extLst>
            <a:ext uri="{FF2B5EF4-FFF2-40B4-BE49-F238E27FC236}">
              <a16:creationId xmlns:a16="http://schemas.microsoft.com/office/drawing/2014/main" id="{00000000-0008-0000-0500-000015000000}"/>
            </a:ext>
          </a:extLst>
        </xdr:cNvPr>
        <xdr:cNvSpPr/>
      </xdr:nvSpPr>
      <xdr:spPr bwMode="auto">
        <a:xfrm>
          <a:off x="3169432" y="2570630"/>
          <a:ext cx="2942500" cy="4827035"/>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234329 w 1590675"/>
            <a:gd name="connsiteY0" fmla="*/ 0 h 2625138"/>
            <a:gd name="connsiteX1" fmla="*/ 952500 w 1590675"/>
            <a:gd name="connsiteY1" fmla="*/ 1101138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952500 w 1590675"/>
            <a:gd name="connsiteY1" fmla="*/ 1101138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515561 w 1590675"/>
            <a:gd name="connsiteY1" fmla="*/ 1316523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74448 w 1590675"/>
            <a:gd name="connsiteY1" fmla="*/ 1160554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74448 w 1590675"/>
            <a:gd name="connsiteY1" fmla="*/ 1160554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74448 w 1590675"/>
            <a:gd name="connsiteY1" fmla="*/ 1160554 h 2625138"/>
            <a:gd name="connsiteX2" fmla="*/ 1581900 w 1590675"/>
            <a:gd name="connsiteY2" fmla="*/ 2024388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47967 w 1590675"/>
            <a:gd name="connsiteY1" fmla="*/ 1078857 h 2625138"/>
            <a:gd name="connsiteX2" fmla="*/ 1581900 w 1590675"/>
            <a:gd name="connsiteY2" fmla="*/ 2024388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2113678"/>
            <a:gd name="connsiteY0" fmla="*/ 0 h 2675874"/>
            <a:gd name="connsiteX1" fmla="*/ 647967 w 2113678"/>
            <a:gd name="connsiteY1" fmla="*/ 1078857 h 2675874"/>
            <a:gd name="connsiteX2" fmla="*/ 1581900 w 2113678"/>
            <a:gd name="connsiteY2" fmla="*/ 2024388 h 2675874"/>
            <a:gd name="connsiteX3" fmla="*/ 2113678 w 2113678"/>
            <a:gd name="connsiteY3" fmla="*/ 2675874 h 2675874"/>
            <a:gd name="connsiteX4" fmla="*/ 1581150 w 2113678"/>
            <a:gd name="connsiteY4" fmla="*/ 2625138 h 2675874"/>
            <a:gd name="connsiteX5" fmla="*/ 304800 w 2113678"/>
            <a:gd name="connsiteY5" fmla="*/ 2625138 h 2675874"/>
            <a:gd name="connsiteX6" fmla="*/ 266700 w 2113678"/>
            <a:gd name="connsiteY6" fmla="*/ 1148763 h 2675874"/>
            <a:gd name="connsiteX7" fmla="*/ 0 w 2113678"/>
            <a:gd name="connsiteY7" fmla="*/ 1263063 h 2675874"/>
            <a:gd name="connsiteX0" fmla="*/ 1234329 w 2113678"/>
            <a:gd name="connsiteY0" fmla="*/ 0 h 3256440"/>
            <a:gd name="connsiteX1" fmla="*/ 647967 w 2113678"/>
            <a:gd name="connsiteY1" fmla="*/ 1078857 h 3256440"/>
            <a:gd name="connsiteX2" fmla="*/ 1581900 w 2113678"/>
            <a:gd name="connsiteY2" fmla="*/ 2024388 h 3256440"/>
            <a:gd name="connsiteX3" fmla="*/ 2113678 w 2113678"/>
            <a:gd name="connsiteY3" fmla="*/ 2675874 h 3256440"/>
            <a:gd name="connsiteX4" fmla="*/ 991944 w 2113678"/>
            <a:gd name="connsiteY4" fmla="*/ 3256440 h 3256440"/>
            <a:gd name="connsiteX5" fmla="*/ 304800 w 2113678"/>
            <a:gd name="connsiteY5" fmla="*/ 2625138 h 3256440"/>
            <a:gd name="connsiteX6" fmla="*/ 266700 w 2113678"/>
            <a:gd name="connsiteY6" fmla="*/ 1148763 h 3256440"/>
            <a:gd name="connsiteX7" fmla="*/ 0 w 2113678"/>
            <a:gd name="connsiteY7" fmla="*/ 1263063 h 3256440"/>
            <a:gd name="connsiteX0" fmla="*/ 1234329 w 2113678"/>
            <a:gd name="connsiteY0" fmla="*/ 0 h 3308430"/>
            <a:gd name="connsiteX1" fmla="*/ 647967 w 2113678"/>
            <a:gd name="connsiteY1" fmla="*/ 1078857 h 3308430"/>
            <a:gd name="connsiteX2" fmla="*/ 1581900 w 2113678"/>
            <a:gd name="connsiteY2" fmla="*/ 2024388 h 3308430"/>
            <a:gd name="connsiteX3" fmla="*/ 2113678 w 2113678"/>
            <a:gd name="connsiteY3" fmla="*/ 2675874 h 3308430"/>
            <a:gd name="connsiteX4" fmla="*/ 991944 w 2113678"/>
            <a:gd name="connsiteY4" fmla="*/ 3256440 h 3308430"/>
            <a:gd name="connsiteX5" fmla="*/ 510029 w 2113678"/>
            <a:gd name="connsiteY5" fmla="*/ 3308430 h 3308430"/>
            <a:gd name="connsiteX6" fmla="*/ 266700 w 2113678"/>
            <a:gd name="connsiteY6" fmla="*/ 1148763 h 3308430"/>
            <a:gd name="connsiteX7" fmla="*/ 0 w 2113678"/>
            <a:gd name="connsiteY7" fmla="*/ 1263063 h 3308430"/>
            <a:gd name="connsiteX0" fmla="*/ 1338366 w 2217715"/>
            <a:gd name="connsiteY0" fmla="*/ 0 h 3317472"/>
            <a:gd name="connsiteX1" fmla="*/ 752004 w 2217715"/>
            <a:gd name="connsiteY1" fmla="*/ 1078857 h 3317472"/>
            <a:gd name="connsiteX2" fmla="*/ 1685937 w 2217715"/>
            <a:gd name="connsiteY2" fmla="*/ 2024388 h 3317472"/>
            <a:gd name="connsiteX3" fmla="*/ 2217715 w 2217715"/>
            <a:gd name="connsiteY3" fmla="*/ 2675874 h 3317472"/>
            <a:gd name="connsiteX4" fmla="*/ 1095981 w 2217715"/>
            <a:gd name="connsiteY4" fmla="*/ 3256440 h 3317472"/>
            <a:gd name="connsiteX5" fmla="*/ 614066 w 2217715"/>
            <a:gd name="connsiteY5" fmla="*/ 3308430 h 3317472"/>
            <a:gd name="connsiteX6" fmla="*/ 0 w 2217715"/>
            <a:gd name="connsiteY6" fmla="*/ 3317472 h 3317472"/>
            <a:gd name="connsiteX7" fmla="*/ 104037 w 2217715"/>
            <a:gd name="connsiteY7" fmla="*/ 1263063 h 3317472"/>
            <a:gd name="connsiteX0" fmla="*/ 1770573 w 2649922"/>
            <a:gd name="connsiteY0" fmla="*/ 0 h 3317472"/>
            <a:gd name="connsiteX1" fmla="*/ 1184211 w 2649922"/>
            <a:gd name="connsiteY1" fmla="*/ 1078857 h 3317472"/>
            <a:gd name="connsiteX2" fmla="*/ 2118144 w 2649922"/>
            <a:gd name="connsiteY2" fmla="*/ 2024388 h 3317472"/>
            <a:gd name="connsiteX3" fmla="*/ 2649922 w 2649922"/>
            <a:gd name="connsiteY3" fmla="*/ 2675874 h 3317472"/>
            <a:gd name="connsiteX4" fmla="*/ 1528188 w 2649922"/>
            <a:gd name="connsiteY4" fmla="*/ 3256440 h 3317472"/>
            <a:gd name="connsiteX5" fmla="*/ 1046273 w 2649922"/>
            <a:gd name="connsiteY5" fmla="*/ 3308430 h 3317472"/>
            <a:gd name="connsiteX6" fmla="*/ 432207 w 2649922"/>
            <a:gd name="connsiteY6" fmla="*/ 3317472 h 3317472"/>
            <a:gd name="connsiteX7" fmla="*/ 0 w 2649922"/>
            <a:gd name="connsiteY7" fmla="*/ 3260949 h 3317472"/>
            <a:gd name="connsiteX0" fmla="*/ 1770573 w 2649922"/>
            <a:gd name="connsiteY0" fmla="*/ 0 h 4300511"/>
            <a:gd name="connsiteX1" fmla="*/ 1184211 w 2649922"/>
            <a:gd name="connsiteY1" fmla="*/ 1078857 h 4300511"/>
            <a:gd name="connsiteX2" fmla="*/ 2118144 w 2649922"/>
            <a:gd name="connsiteY2" fmla="*/ 2024388 h 4300511"/>
            <a:gd name="connsiteX3" fmla="*/ 2649922 w 2649922"/>
            <a:gd name="connsiteY3" fmla="*/ 2675874 h 4300511"/>
            <a:gd name="connsiteX4" fmla="*/ 1528188 w 2649922"/>
            <a:gd name="connsiteY4" fmla="*/ 3256440 h 4300511"/>
            <a:gd name="connsiteX5" fmla="*/ 1513588 w 2649922"/>
            <a:gd name="connsiteY5" fmla="*/ 4300511 h 4300511"/>
            <a:gd name="connsiteX6" fmla="*/ 432207 w 2649922"/>
            <a:gd name="connsiteY6" fmla="*/ 3317472 h 4300511"/>
            <a:gd name="connsiteX7" fmla="*/ 0 w 2649922"/>
            <a:gd name="connsiteY7" fmla="*/ 3260949 h 4300511"/>
            <a:gd name="connsiteX0" fmla="*/ 1770573 w 2649922"/>
            <a:gd name="connsiteY0" fmla="*/ 0 h 4318071"/>
            <a:gd name="connsiteX1" fmla="*/ 1184211 w 2649922"/>
            <a:gd name="connsiteY1" fmla="*/ 1078857 h 4318071"/>
            <a:gd name="connsiteX2" fmla="*/ 2118144 w 2649922"/>
            <a:gd name="connsiteY2" fmla="*/ 2024388 h 4318071"/>
            <a:gd name="connsiteX3" fmla="*/ 2649922 w 2649922"/>
            <a:gd name="connsiteY3" fmla="*/ 2675874 h 4318071"/>
            <a:gd name="connsiteX4" fmla="*/ 1528188 w 2649922"/>
            <a:gd name="connsiteY4" fmla="*/ 3256440 h 4318071"/>
            <a:gd name="connsiteX5" fmla="*/ 1350027 w 2649922"/>
            <a:gd name="connsiteY5" fmla="*/ 4318071 h 4318071"/>
            <a:gd name="connsiteX6" fmla="*/ 432207 w 2649922"/>
            <a:gd name="connsiteY6" fmla="*/ 3317472 h 4318071"/>
            <a:gd name="connsiteX7" fmla="*/ 0 w 2649922"/>
            <a:gd name="connsiteY7" fmla="*/ 3260949 h 4318071"/>
            <a:gd name="connsiteX0" fmla="*/ 1770573 w 2649922"/>
            <a:gd name="connsiteY0" fmla="*/ 0 h 4318071"/>
            <a:gd name="connsiteX1" fmla="*/ 1184211 w 2649922"/>
            <a:gd name="connsiteY1" fmla="*/ 1078857 h 4318071"/>
            <a:gd name="connsiteX2" fmla="*/ 2118144 w 2649922"/>
            <a:gd name="connsiteY2" fmla="*/ 2024388 h 4318071"/>
            <a:gd name="connsiteX3" fmla="*/ 2649922 w 2649922"/>
            <a:gd name="connsiteY3" fmla="*/ 2675874 h 4318071"/>
            <a:gd name="connsiteX4" fmla="*/ 1528188 w 2649922"/>
            <a:gd name="connsiteY4" fmla="*/ 3256440 h 4318071"/>
            <a:gd name="connsiteX5" fmla="*/ 1553468 w 2649922"/>
            <a:gd name="connsiteY5" fmla="*/ 3865163 h 4318071"/>
            <a:gd name="connsiteX6" fmla="*/ 1350027 w 2649922"/>
            <a:gd name="connsiteY6" fmla="*/ 4318071 h 4318071"/>
            <a:gd name="connsiteX7" fmla="*/ 432207 w 2649922"/>
            <a:gd name="connsiteY7" fmla="*/ 3317472 h 4318071"/>
            <a:gd name="connsiteX8" fmla="*/ 0 w 2649922"/>
            <a:gd name="connsiteY8" fmla="*/ 3260949 h 4318071"/>
            <a:gd name="connsiteX0" fmla="*/ 1770573 w 2649922"/>
            <a:gd name="connsiteY0" fmla="*/ 0 h 4669511"/>
            <a:gd name="connsiteX1" fmla="*/ 1184211 w 2649922"/>
            <a:gd name="connsiteY1" fmla="*/ 1078857 h 4669511"/>
            <a:gd name="connsiteX2" fmla="*/ 2118144 w 2649922"/>
            <a:gd name="connsiteY2" fmla="*/ 2024388 h 4669511"/>
            <a:gd name="connsiteX3" fmla="*/ 2649922 w 2649922"/>
            <a:gd name="connsiteY3" fmla="*/ 2675874 h 4669511"/>
            <a:gd name="connsiteX4" fmla="*/ 1528188 w 2649922"/>
            <a:gd name="connsiteY4" fmla="*/ 3256440 h 4669511"/>
            <a:gd name="connsiteX5" fmla="*/ 1553468 w 2649922"/>
            <a:gd name="connsiteY5" fmla="*/ 3865163 h 4669511"/>
            <a:gd name="connsiteX6" fmla="*/ 1350027 w 2649922"/>
            <a:gd name="connsiteY6" fmla="*/ 4318071 h 4669511"/>
            <a:gd name="connsiteX7" fmla="*/ 533458 w 2649922"/>
            <a:gd name="connsiteY7" fmla="*/ 4669511 h 4669511"/>
            <a:gd name="connsiteX8" fmla="*/ 0 w 2649922"/>
            <a:gd name="connsiteY8" fmla="*/ 3260949 h 4669511"/>
            <a:gd name="connsiteX0" fmla="*/ 1770573 w 2649922"/>
            <a:gd name="connsiteY0" fmla="*/ 0 h 4809982"/>
            <a:gd name="connsiteX1" fmla="*/ 1184211 w 2649922"/>
            <a:gd name="connsiteY1" fmla="*/ 1078857 h 4809982"/>
            <a:gd name="connsiteX2" fmla="*/ 2118144 w 2649922"/>
            <a:gd name="connsiteY2" fmla="*/ 2024388 h 4809982"/>
            <a:gd name="connsiteX3" fmla="*/ 2649922 w 2649922"/>
            <a:gd name="connsiteY3" fmla="*/ 2675874 h 4809982"/>
            <a:gd name="connsiteX4" fmla="*/ 1528188 w 2649922"/>
            <a:gd name="connsiteY4" fmla="*/ 3256440 h 4809982"/>
            <a:gd name="connsiteX5" fmla="*/ 1553468 w 2649922"/>
            <a:gd name="connsiteY5" fmla="*/ 3865163 h 4809982"/>
            <a:gd name="connsiteX6" fmla="*/ 1350027 w 2649922"/>
            <a:gd name="connsiteY6" fmla="*/ 4318071 h 4809982"/>
            <a:gd name="connsiteX7" fmla="*/ 533458 w 2649922"/>
            <a:gd name="connsiteY7" fmla="*/ 4809982 h 4809982"/>
            <a:gd name="connsiteX8" fmla="*/ 0 w 2649922"/>
            <a:gd name="connsiteY8" fmla="*/ 3260949 h 4809982"/>
            <a:gd name="connsiteX0" fmla="*/ 1770573 w 2649922"/>
            <a:gd name="connsiteY0" fmla="*/ 0 h 4809982"/>
            <a:gd name="connsiteX1" fmla="*/ 1184211 w 2649922"/>
            <a:gd name="connsiteY1" fmla="*/ 1078857 h 4809982"/>
            <a:gd name="connsiteX2" fmla="*/ 2118144 w 2649922"/>
            <a:gd name="connsiteY2" fmla="*/ 2024388 h 4809982"/>
            <a:gd name="connsiteX3" fmla="*/ 2649922 w 2649922"/>
            <a:gd name="connsiteY3" fmla="*/ 2675874 h 4809982"/>
            <a:gd name="connsiteX4" fmla="*/ 1528188 w 2649922"/>
            <a:gd name="connsiteY4" fmla="*/ 3256440 h 4809982"/>
            <a:gd name="connsiteX5" fmla="*/ 1553468 w 2649922"/>
            <a:gd name="connsiteY5" fmla="*/ 3865163 h 4809982"/>
            <a:gd name="connsiteX6" fmla="*/ 1350027 w 2649922"/>
            <a:gd name="connsiteY6" fmla="*/ 4318071 h 4809982"/>
            <a:gd name="connsiteX7" fmla="*/ 533458 w 2649922"/>
            <a:gd name="connsiteY7" fmla="*/ 4809982 h 4809982"/>
            <a:gd name="connsiteX8" fmla="*/ 0 w 2649922"/>
            <a:gd name="connsiteY8" fmla="*/ 3260949 h 4809982"/>
            <a:gd name="connsiteX0" fmla="*/ 1770573 w 2649922"/>
            <a:gd name="connsiteY0" fmla="*/ 0 h 4885101"/>
            <a:gd name="connsiteX1" fmla="*/ 1184211 w 2649922"/>
            <a:gd name="connsiteY1" fmla="*/ 1078857 h 4885101"/>
            <a:gd name="connsiteX2" fmla="*/ 2118144 w 2649922"/>
            <a:gd name="connsiteY2" fmla="*/ 2024388 h 4885101"/>
            <a:gd name="connsiteX3" fmla="*/ 2649922 w 2649922"/>
            <a:gd name="connsiteY3" fmla="*/ 2675874 h 4885101"/>
            <a:gd name="connsiteX4" fmla="*/ 1528188 w 2649922"/>
            <a:gd name="connsiteY4" fmla="*/ 3256440 h 4885101"/>
            <a:gd name="connsiteX5" fmla="*/ 1553468 w 2649922"/>
            <a:gd name="connsiteY5" fmla="*/ 3865163 h 4885101"/>
            <a:gd name="connsiteX6" fmla="*/ 1350027 w 2649922"/>
            <a:gd name="connsiteY6" fmla="*/ 4318071 h 4885101"/>
            <a:gd name="connsiteX7" fmla="*/ 1062787 w 2649922"/>
            <a:gd name="connsiteY7" fmla="*/ 4628977 h 4885101"/>
            <a:gd name="connsiteX8" fmla="*/ 533458 w 2649922"/>
            <a:gd name="connsiteY8" fmla="*/ 4809982 h 4885101"/>
            <a:gd name="connsiteX9" fmla="*/ 0 w 2649922"/>
            <a:gd name="connsiteY9" fmla="*/ 3260949 h 4885101"/>
            <a:gd name="connsiteX0" fmla="*/ 1770573 w 2649922"/>
            <a:gd name="connsiteY0" fmla="*/ 0 h 4885101"/>
            <a:gd name="connsiteX1" fmla="*/ 1184211 w 2649922"/>
            <a:gd name="connsiteY1" fmla="*/ 1078857 h 4885101"/>
            <a:gd name="connsiteX2" fmla="*/ 2118144 w 2649922"/>
            <a:gd name="connsiteY2" fmla="*/ 2024388 h 4885101"/>
            <a:gd name="connsiteX3" fmla="*/ 2649922 w 2649922"/>
            <a:gd name="connsiteY3" fmla="*/ 2675874 h 4885101"/>
            <a:gd name="connsiteX4" fmla="*/ 1582708 w 2649922"/>
            <a:gd name="connsiteY4" fmla="*/ 3265220 h 4885101"/>
            <a:gd name="connsiteX5" fmla="*/ 1553468 w 2649922"/>
            <a:gd name="connsiteY5" fmla="*/ 3865163 h 4885101"/>
            <a:gd name="connsiteX6" fmla="*/ 1350027 w 2649922"/>
            <a:gd name="connsiteY6" fmla="*/ 4318071 h 4885101"/>
            <a:gd name="connsiteX7" fmla="*/ 1062787 w 2649922"/>
            <a:gd name="connsiteY7" fmla="*/ 4628977 h 4885101"/>
            <a:gd name="connsiteX8" fmla="*/ 533458 w 2649922"/>
            <a:gd name="connsiteY8" fmla="*/ 4809982 h 4885101"/>
            <a:gd name="connsiteX9" fmla="*/ 0 w 2649922"/>
            <a:gd name="connsiteY9" fmla="*/ 3260949 h 4885101"/>
            <a:gd name="connsiteX0" fmla="*/ 1770573 w 2649922"/>
            <a:gd name="connsiteY0" fmla="*/ 0 h 4647123"/>
            <a:gd name="connsiteX1" fmla="*/ 1184211 w 2649922"/>
            <a:gd name="connsiteY1" fmla="*/ 1078857 h 4647123"/>
            <a:gd name="connsiteX2" fmla="*/ 2118144 w 2649922"/>
            <a:gd name="connsiteY2" fmla="*/ 2024388 h 4647123"/>
            <a:gd name="connsiteX3" fmla="*/ 2649922 w 2649922"/>
            <a:gd name="connsiteY3" fmla="*/ 2675874 h 4647123"/>
            <a:gd name="connsiteX4" fmla="*/ 1582708 w 2649922"/>
            <a:gd name="connsiteY4" fmla="*/ 3265220 h 4647123"/>
            <a:gd name="connsiteX5" fmla="*/ 1553468 w 2649922"/>
            <a:gd name="connsiteY5" fmla="*/ 3865163 h 4647123"/>
            <a:gd name="connsiteX6" fmla="*/ 1350027 w 2649922"/>
            <a:gd name="connsiteY6" fmla="*/ 4318071 h 4647123"/>
            <a:gd name="connsiteX7" fmla="*/ 1062787 w 2649922"/>
            <a:gd name="connsiteY7" fmla="*/ 4628977 h 4647123"/>
            <a:gd name="connsiteX8" fmla="*/ 517882 w 2649922"/>
            <a:gd name="connsiteY8" fmla="*/ 4283213 h 4647123"/>
            <a:gd name="connsiteX9" fmla="*/ 0 w 2649922"/>
            <a:gd name="connsiteY9" fmla="*/ 3260949 h 4647123"/>
            <a:gd name="connsiteX0" fmla="*/ 1770573 w 2649922"/>
            <a:gd name="connsiteY0" fmla="*/ 0 h 4750481"/>
            <a:gd name="connsiteX1" fmla="*/ 1184211 w 2649922"/>
            <a:gd name="connsiteY1" fmla="*/ 1078857 h 4750481"/>
            <a:gd name="connsiteX2" fmla="*/ 2118144 w 2649922"/>
            <a:gd name="connsiteY2" fmla="*/ 2024388 h 4750481"/>
            <a:gd name="connsiteX3" fmla="*/ 2649922 w 2649922"/>
            <a:gd name="connsiteY3" fmla="*/ 2675874 h 4750481"/>
            <a:gd name="connsiteX4" fmla="*/ 1582708 w 2649922"/>
            <a:gd name="connsiteY4" fmla="*/ 3265220 h 4750481"/>
            <a:gd name="connsiteX5" fmla="*/ 1553468 w 2649922"/>
            <a:gd name="connsiteY5" fmla="*/ 3865163 h 4750481"/>
            <a:gd name="connsiteX6" fmla="*/ 1350027 w 2649922"/>
            <a:gd name="connsiteY6" fmla="*/ 4318071 h 4750481"/>
            <a:gd name="connsiteX7" fmla="*/ 1062787 w 2649922"/>
            <a:gd name="connsiteY7" fmla="*/ 4628977 h 4750481"/>
            <a:gd name="connsiteX8" fmla="*/ 883650 w 2649922"/>
            <a:gd name="connsiteY8" fmla="*/ 4734331 h 4750481"/>
            <a:gd name="connsiteX9" fmla="*/ 517882 w 2649922"/>
            <a:gd name="connsiteY9" fmla="*/ 4283213 h 4750481"/>
            <a:gd name="connsiteX10" fmla="*/ 0 w 2649922"/>
            <a:gd name="connsiteY10" fmla="*/ 3260949 h 4750481"/>
            <a:gd name="connsiteX0" fmla="*/ 1770573 w 2649922"/>
            <a:gd name="connsiteY0" fmla="*/ 0 h 4727297"/>
            <a:gd name="connsiteX1" fmla="*/ 1184211 w 2649922"/>
            <a:gd name="connsiteY1" fmla="*/ 1078857 h 4727297"/>
            <a:gd name="connsiteX2" fmla="*/ 2118144 w 2649922"/>
            <a:gd name="connsiteY2" fmla="*/ 2024388 h 4727297"/>
            <a:gd name="connsiteX3" fmla="*/ 2649922 w 2649922"/>
            <a:gd name="connsiteY3" fmla="*/ 2675874 h 4727297"/>
            <a:gd name="connsiteX4" fmla="*/ 1582708 w 2649922"/>
            <a:gd name="connsiteY4" fmla="*/ 3265220 h 4727297"/>
            <a:gd name="connsiteX5" fmla="*/ 1553468 w 2649922"/>
            <a:gd name="connsiteY5" fmla="*/ 3865163 h 4727297"/>
            <a:gd name="connsiteX6" fmla="*/ 1350027 w 2649922"/>
            <a:gd name="connsiteY6" fmla="*/ 4318071 h 4727297"/>
            <a:gd name="connsiteX7" fmla="*/ 1062787 w 2649922"/>
            <a:gd name="connsiteY7" fmla="*/ 4628977 h 4727297"/>
            <a:gd name="connsiteX8" fmla="*/ 875861 w 2649922"/>
            <a:gd name="connsiteY8" fmla="*/ 4707993 h 4727297"/>
            <a:gd name="connsiteX9" fmla="*/ 517882 w 2649922"/>
            <a:gd name="connsiteY9" fmla="*/ 4283213 h 4727297"/>
            <a:gd name="connsiteX10" fmla="*/ 0 w 2649922"/>
            <a:gd name="connsiteY10" fmla="*/ 3260949 h 4727297"/>
            <a:gd name="connsiteX0" fmla="*/ 1677110 w 2556459"/>
            <a:gd name="connsiteY0" fmla="*/ 0 h 4727297"/>
            <a:gd name="connsiteX1" fmla="*/ 1090748 w 2556459"/>
            <a:gd name="connsiteY1" fmla="*/ 1078857 h 4727297"/>
            <a:gd name="connsiteX2" fmla="*/ 2024681 w 2556459"/>
            <a:gd name="connsiteY2" fmla="*/ 2024388 h 4727297"/>
            <a:gd name="connsiteX3" fmla="*/ 2556459 w 2556459"/>
            <a:gd name="connsiteY3" fmla="*/ 2675874 h 4727297"/>
            <a:gd name="connsiteX4" fmla="*/ 1489245 w 2556459"/>
            <a:gd name="connsiteY4" fmla="*/ 3265220 h 4727297"/>
            <a:gd name="connsiteX5" fmla="*/ 1460005 w 2556459"/>
            <a:gd name="connsiteY5" fmla="*/ 3865163 h 4727297"/>
            <a:gd name="connsiteX6" fmla="*/ 1256564 w 2556459"/>
            <a:gd name="connsiteY6" fmla="*/ 4318071 h 4727297"/>
            <a:gd name="connsiteX7" fmla="*/ 969324 w 2556459"/>
            <a:gd name="connsiteY7" fmla="*/ 4628977 h 4727297"/>
            <a:gd name="connsiteX8" fmla="*/ 782398 w 2556459"/>
            <a:gd name="connsiteY8" fmla="*/ 4707993 h 4727297"/>
            <a:gd name="connsiteX9" fmla="*/ 424419 w 2556459"/>
            <a:gd name="connsiteY9" fmla="*/ 4283213 h 4727297"/>
            <a:gd name="connsiteX10" fmla="*/ 0 w 2556459"/>
            <a:gd name="connsiteY10" fmla="*/ 4015984 h 4727297"/>
            <a:gd name="connsiteX0" fmla="*/ 1677110 w 2556459"/>
            <a:gd name="connsiteY0" fmla="*/ 0 h 4727297"/>
            <a:gd name="connsiteX1" fmla="*/ 1090748 w 2556459"/>
            <a:gd name="connsiteY1" fmla="*/ 1078857 h 4727297"/>
            <a:gd name="connsiteX2" fmla="*/ 2024681 w 2556459"/>
            <a:gd name="connsiteY2" fmla="*/ 2024388 h 4727297"/>
            <a:gd name="connsiteX3" fmla="*/ 2556459 w 2556459"/>
            <a:gd name="connsiteY3" fmla="*/ 2675874 h 4727297"/>
            <a:gd name="connsiteX4" fmla="*/ 1489245 w 2556459"/>
            <a:gd name="connsiteY4" fmla="*/ 3265220 h 4727297"/>
            <a:gd name="connsiteX5" fmla="*/ 1460005 w 2556459"/>
            <a:gd name="connsiteY5" fmla="*/ 3865163 h 4727297"/>
            <a:gd name="connsiteX6" fmla="*/ 1256564 w 2556459"/>
            <a:gd name="connsiteY6" fmla="*/ 4318071 h 4727297"/>
            <a:gd name="connsiteX7" fmla="*/ 969324 w 2556459"/>
            <a:gd name="connsiteY7" fmla="*/ 4628977 h 4727297"/>
            <a:gd name="connsiteX8" fmla="*/ 782398 w 2556459"/>
            <a:gd name="connsiteY8" fmla="*/ 4707993 h 4727297"/>
            <a:gd name="connsiteX9" fmla="*/ 346533 w 2556459"/>
            <a:gd name="connsiteY9" fmla="*/ 4327111 h 4727297"/>
            <a:gd name="connsiteX10" fmla="*/ 0 w 2556459"/>
            <a:gd name="connsiteY10" fmla="*/ 4015984 h 472729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Lst>
          <a:rect l="l" t="t" r="r" b="b"/>
          <a:pathLst>
            <a:path w="2556459" h="4727297">
              <a:moveTo>
                <a:pt x="1677110" y="0"/>
              </a:moveTo>
              <a:cubicBezTo>
                <a:pt x="1775156" y="144234"/>
                <a:pt x="1052285" y="778655"/>
                <a:pt x="1090748" y="1078857"/>
              </a:cubicBezTo>
              <a:lnTo>
                <a:pt x="2024681" y="2024388"/>
              </a:lnTo>
              <a:lnTo>
                <a:pt x="2556459" y="2675874"/>
              </a:lnTo>
              <a:lnTo>
                <a:pt x="1489245" y="3265220"/>
              </a:lnTo>
              <a:cubicBezTo>
                <a:pt x="1461325" y="3450569"/>
                <a:pt x="1487925" y="3679814"/>
                <a:pt x="1460005" y="3865163"/>
              </a:cubicBezTo>
              <a:lnTo>
                <a:pt x="1256564" y="4318071"/>
              </a:lnTo>
              <a:cubicBezTo>
                <a:pt x="1169592" y="4435131"/>
                <a:pt x="1105419" y="4546992"/>
                <a:pt x="969324" y="4628977"/>
              </a:cubicBezTo>
              <a:cubicBezTo>
                <a:pt x="894191" y="4680795"/>
                <a:pt x="873216" y="4765620"/>
                <a:pt x="782398" y="4707993"/>
              </a:cubicBezTo>
              <a:cubicBezTo>
                <a:pt x="691581" y="4650366"/>
                <a:pt x="496404" y="4555116"/>
                <a:pt x="346533" y="4327111"/>
              </a:cubicBezTo>
              <a:lnTo>
                <a:pt x="0" y="4015984"/>
              </a:lnTo>
            </a:path>
          </a:pathLst>
        </a:custGeom>
        <a:noFill/>
        <a:ln w="381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9</xdr:col>
      <xdr:colOff>578773</xdr:colOff>
      <xdr:row>26</xdr:row>
      <xdr:rowOff>78103</xdr:rowOff>
    </xdr:from>
    <xdr:to>
      <xdr:col>10</xdr:col>
      <xdr:colOff>286789</xdr:colOff>
      <xdr:row>28</xdr:row>
      <xdr:rowOff>113606</xdr:rowOff>
    </xdr:to>
    <xdr:sp macro="" textlink="">
      <xdr:nvSpPr>
        <xdr:cNvPr id="22" name="星 5 21">
          <a:extLst>
            <a:ext uri="{FF2B5EF4-FFF2-40B4-BE49-F238E27FC236}">
              <a16:creationId xmlns:a16="http://schemas.microsoft.com/office/drawing/2014/main" id="{00000000-0008-0000-0500-000016000000}"/>
            </a:ext>
          </a:extLst>
        </xdr:cNvPr>
        <xdr:cNvSpPr/>
      </xdr:nvSpPr>
      <xdr:spPr bwMode="auto">
        <a:xfrm>
          <a:off x="6065173" y="4855843"/>
          <a:ext cx="317616" cy="370783"/>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２</a:t>
          </a:r>
        </a:p>
      </xdr:txBody>
    </xdr:sp>
    <xdr:clientData/>
  </xdr:twoCellAnchor>
  <xdr:twoCellAnchor>
    <xdr:from>
      <xdr:col>7</xdr:col>
      <xdr:colOff>547453</xdr:colOff>
      <xdr:row>10</xdr:row>
      <xdr:rowOff>86491</xdr:rowOff>
    </xdr:from>
    <xdr:to>
      <xdr:col>8</xdr:col>
      <xdr:colOff>244896</xdr:colOff>
      <xdr:row>12</xdr:row>
      <xdr:rowOff>89608</xdr:rowOff>
    </xdr:to>
    <xdr:sp macro="" textlink="">
      <xdr:nvSpPr>
        <xdr:cNvPr id="23" name="星 5 22">
          <a:extLst>
            <a:ext uri="{FF2B5EF4-FFF2-40B4-BE49-F238E27FC236}">
              <a16:creationId xmlns:a16="http://schemas.microsoft.com/office/drawing/2014/main" id="{00000000-0008-0000-0500-000017000000}"/>
            </a:ext>
          </a:extLst>
        </xdr:cNvPr>
        <xdr:cNvSpPr/>
      </xdr:nvSpPr>
      <xdr:spPr bwMode="auto">
        <a:xfrm>
          <a:off x="4814653" y="2181991"/>
          <a:ext cx="307043" cy="338397"/>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１</a:t>
          </a:r>
        </a:p>
      </xdr:txBody>
    </xdr:sp>
    <xdr:clientData/>
  </xdr:twoCellAnchor>
  <xdr:twoCellAnchor>
    <xdr:from>
      <xdr:col>4</xdr:col>
      <xdr:colOff>322117</xdr:colOff>
      <xdr:row>32</xdr:row>
      <xdr:rowOff>120881</xdr:rowOff>
    </xdr:from>
    <xdr:to>
      <xdr:col>5</xdr:col>
      <xdr:colOff>74402</xdr:colOff>
      <xdr:row>34</xdr:row>
      <xdr:rowOff>154652</xdr:rowOff>
    </xdr:to>
    <xdr:sp macro="" textlink="">
      <xdr:nvSpPr>
        <xdr:cNvPr id="24" name="星 5 23">
          <a:extLst>
            <a:ext uri="{FF2B5EF4-FFF2-40B4-BE49-F238E27FC236}">
              <a16:creationId xmlns:a16="http://schemas.microsoft.com/office/drawing/2014/main" id="{00000000-0008-0000-0500-000018000000}"/>
            </a:ext>
          </a:extLst>
        </xdr:cNvPr>
        <xdr:cNvSpPr/>
      </xdr:nvSpPr>
      <xdr:spPr bwMode="auto">
        <a:xfrm>
          <a:off x="2760517" y="5904461"/>
          <a:ext cx="361885" cy="369051"/>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３</a:t>
          </a:r>
        </a:p>
      </xdr:txBody>
    </xdr:sp>
    <xdr:clientData/>
  </xdr:twoCellAnchor>
  <xdr:twoCellAnchor>
    <xdr:from>
      <xdr:col>8</xdr:col>
      <xdr:colOff>261694</xdr:colOff>
      <xdr:row>10</xdr:row>
      <xdr:rowOff>167542</xdr:rowOff>
    </xdr:from>
    <xdr:to>
      <xdr:col>10</xdr:col>
      <xdr:colOff>171450</xdr:colOff>
      <xdr:row>12</xdr:row>
      <xdr:rowOff>87359</xdr:rowOff>
    </xdr:to>
    <xdr:sp macro="" textlink="">
      <xdr:nvSpPr>
        <xdr:cNvPr id="26" name="テキスト ボックス 25">
          <a:extLst>
            <a:ext uri="{FF2B5EF4-FFF2-40B4-BE49-F238E27FC236}">
              <a16:creationId xmlns:a16="http://schemas.microsoft.com/office/drawing/2014/main" id="{00000000-0008-0000-0500-00001A000000}"/>
            </a:ext>
          </a:extLst>
        </xdr:cNvPr>
        <xdr:cNvSpPr txBox="1"/>
      </xdr:nvSpPr>
      <xdr:spPr>
        <a:xfrm>
          <a:off x="5748094" y="2301142"/>
          <a:ext cx="1281356" cy="262717"/>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約</a:t>
          </a:r>
          <a:r>
            <a:rPr kumimoji="1" lang="en-US" altLang="ja-JP" sz="1400">
              <a:solidFill>
                <a:schemeClr val="bg1"/>
              </a:solidFill>
              <a:latin typeface="HGP創英角ｺﾞｼｯｸUB" panose="020B0900000000000000" pitchFamily="50" charset="-128"/>
              <a:ea typeface="HGP創英角ｺﾞｼｯｸUB" panose="020B0900000000000000" pitchFamily="50" charset="-128"/>
            </a:rPr>
            <a:t>20</a:t>
          </a: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分前</a:t>
          </a:r>
        </a:p>
      </xdr:txBody>
    </xdr:sp>
    <xdr:clientData/>
  </xdr:twoCellAnchor>
  <xdr:twoCellAnchor>
    <xdr:from>
      <xdr:col>8</xdr:col>
      <xdr:colOff>168004</xdr:colOff>
      <xdr:row>13</xdr:row>
      <xdr:rowOff>133621</xdr:rowOff>
    </xdr:from>
    <xdr:to>
      <xdr:col>11</xdr:col>
      <xdr:colOff>6595</xdr:colOff>
      <xdr:row>17</xdr:row>
      <xdr:rowOff>5443</xdr:rowOff>
    </xdr:to>
    <xdr:sp macro="" textlink="">
      <xdr:nvSpPr>
        <xdr:cNvPr id="27" name="テキスト ボックス 26">
          <a:extLst>
            <a:ext uri="{FF2B5EF4-FFF2-40B4-BE49-F238E27FC236}">
              <a16:creationId xmlns:a16="http://schemas.microsoft.com/office/drawing/2014/main" id="{00000000-0008-0000-0500-00001B000000}"/>
            </a:ext>
          </a:extLst>
        </xdr:cNvPr>
        <xdr:cNvSpPr txBox="1"/>
      </xdr:nvSpPr>
      <xdr:spPr>
        <a:xfrm>
          <a:off x="5044804" y="2732041"/>
          <a:ext cx="1667391" cy="5423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控え席ｻﾎﾟｰﾄ選手に</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「○○行ってきます！」</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8</xdr:col>
      <xdr:colOff>436412</xdr:colOff>
      <xdr:row>23</xdr:row>
      <xdr:rowOff>14280</xdr:rowOff>
    </xdr:from>
    <xdr:to>
      <xdr:col>10</xdr:col>
      <xdr:colOff>558166</xdr:colOff>
      <xdr:row>26</xdr:row>
      <xdr:rowOff>8628</xdr:rowOff>
    </xdr:to>
    <xdr:sp macro="" textlink="">
      <xdr:nvSpPr>
        <xdr:cNvPr id="28" name="テキスト ボックス 27">
          <a:extLst>
            <a:ext uri="{FF2B5EF4-FFF2-40B4-BE49-F238E27FC236}">
              <a16:creationId xmlns:a16="http://schemas.microsoft.com/office/drawing/2014/main" id="{00000000-0008-0000-0500-00001C000000}"/>
            </a:ext>
          </a:extLst>
        </xdr:cNvPr>
        <xdr:cNvSpPr txBox="1"/>
      </xdr:nvSpPr>
      <xdr:spPr>
        <a:xfrm>
          <a:off x="5313212" y="4289100"/>
          <a:ext cx="1340954" cy="4972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ゲート入口マネに</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a:p>
          <a:pPr algn="r"/>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「○○通ります！」</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5</xdr:col>
      <xdr:colOff>108302</xdr:colOff>
      <xdr:row>32</xdr:row>
      <xdr:rowOff>30571</xdr:rowOff>
    </xdr:from>
    <xdr:to>
      <xdr:col>7</xdr:col>
      <xdr:colOff>214817</xdr:colOff>
      <xdr:row>35</xdr:row>
      <xdr:rowOff>32050</xdr:rowOff>
    </xdr:to>
    <xdr:sp macro="" textlink="">
      <xdr:nvSpPr>
        <xdr:cNvPr id="30" name="テキスト ボックス 29">
          <a:extLst>
            <a:ext uri="{FF2B5EF4-FFF2-40B4-BE49-F238E27FC236}">
              <a16:creationId xmlns:a16="http://schemas.microsoft.com/office/drawing/2014/main" id="{00000000-0008-0000-0500-00001E000000}"/>
            </a:ext>
          </a:extLst>
        </xdr:cNvPr>
        <xdr:cNvSpPr txBox="1"/>
      </xdr:nvSpPr>
      <xdr:spPr>
        <a:xfrm>
          <a:off x="3537302" y="5936071"/>
          <a:ext cx="1478115" cy="5158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競技場内マネに</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「○○到着しました！」</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3</xdr:col>
      <xdr:colOff>374510</xdr:colOff>
      <xdr:row>28</xdr:row>
      <xdr:rowOff>111018</xdr:rowOff>
    </xdr:from>
    <xdr:to>
      <xdr:col>4</xdr:col>
      <xdr:colOff>221783</xdr:colOff>
      <xdr:row>30</xdr:row>
      <xdr:rowOff>24878</xdr:rowOff>
    </xdr:to>
    <xdr:sp macro="" textlink="">
      <xdr:nvSpPr>
        <xdr:cNvPr id="33" name="正方形/長方形 32">
          <a:extLst>
            <a:ext uri="{FF2B5EF4-FFF2-40B4-BE49-F238E27FC236}">
              <a16:creationId xmlns:a16="http://schemas.microsoft.com/office/drawing/2014/main" id="{00000000-0008-0000-0500-000021000000}"/>
            </a:ext>
          </a:extLst>
        </xdr:cNvPr>
        <xdr:cNvSpPr/>
      </xdr:nvSpPr>
      <xdr:spPr bwMode="auto">
        <a:xfrm>
          <a:off x="2203310" y="5224038"/>
          <a:ext cx="456873" cy="249140"/>
        </a:xfrm>
        <a:prstGeom prst="rect">
          <a:avLst/>
        </a:prstGeom>
        <a:noFill/>
        <a:ln w="25400">
          <a:noFill/>
          <a:prstDash val="solid"/>
          <a:round/>
          <a:headEnd/>
          <a:tailEnd type="triangle" w="med" len="med"/>
        </a:ln>
        <a:effectLst/>
      </xdr:spPr>
      <xdr:txBody>
        <a:bodyPr vertOverflow="clip" horzOverflow="clip" lIns="0" tIns="0" rIns="0" bIns="0" rtlCol="0" anchor="ctr"/>
        <a:lstStyle/>
        <a:p>
          <a:pPr algn="ctr"/>
          <a:r>
            <a:rPr kumimoji="1" lang="ja-JP" altLang="en-US" sz="1050">
              <a:solidFill>
                <a:sysClr val="windowText" lastClr="000000"/>
              </a:solidFill>
              <a:latin typeface="HGP創英角ｺﾞｼｯｸUB" panose="020B0900000000000000" pitchFamily="50" charset="-128"/>
              <a:ea typeface="HGP創英角ｺﾞｼｯｸUB" panose="020B0900000000000000" pitchFamily="50" charset="-128"/>
            </a:rPr>
            <a:t>ｱｯﾌ等ﾟ</a:t>
          </a:r>
          <a:endParaRPr kumimoji="1" lang="en-US" altLang="ja-JP" sz="1050">
            <a:solidFill>
              <a:sysClr val="windowText" lastClr="00000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5</xdr:col>
      <xdr:colOff>76200</xdr:colOff>
      <xdr:row>34</xdr:row>
      <xdr:rowOff>59575</xdr:rowOff>
    </xdr:from>
    <xdr:to>
      <xdr:col>6</xdr:col>
      <xdr:colOff>378229</xdr:colOff>
      <xdr:row>35</xdr:row>
      <xdr:rowOff>147032</xdr:rowOff>
    </xdr:to>
    <xdr:sp macro="" textlink="">
      <xdr:nvSpPr>
        <xdr:cNvPr id="34" name="テキスト ボックス 33">
          <a:extLst>
            <a:ext uri="{FF2B5EF4-FFF2-40B4-BE49-F238E27FC236}">
              <a16:creationId xmlns:a16="http://schemas.microsoft.com/office/drawing/2014/main" id="{00000000-0008-0000-0500-000022000000}"/>
            </a:ext>
          </a:extLst>
        </xdr:cNvPr>
        <xdr:cNvSpPr txBox="1"/>
      </xdr:nvSpPr>
      <xdr:spPr>
        <a:xfrm>
          <a:off x="3505200" y="6307975"/>
          <a:ext cx="987829" cy="258907"/>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約１０分前</a:t>
          </a:r>
        </a:p>
      </xdr:txBody>
    </xdr:sp>
    <xdr:clientData/>
  </xdr:twoCellAnchor>
  <xdr:twoCellAnchor>
    <xdr:from>
      <xdr:col>4</xdr:col>
      <xdr:colOff>449579</xdr:colOff>
      <xdr:row>28</xdr:row>
      <xdr:rowOff>83818</xdr:rowOff>
    </xdr:from>
    <xdr:to>
      <xdr:col>5</xdr:col>
      <xdr:colOff>236218</xdr:colOff>
      <xdr:row>29</xdr:row>
      <xdr:rowOff>106679</xdr:rowOff>
    </xdr:to>
    <xdr:sp macro="" textlink="">
      <xdr:nvSpPr>
        <xdr:cNvPr id="44" name="フリーフォーム 43">
          <a:extLst>
            <a:ext uri="{FF2B5EF4-FFF2-40B4-BE49-F238E27FC236}">
              <a16:creationId xmlns:a16="http://schemas.microsoft.com/office/drawing/2014/main" id="{00000000-0008-0000-0500-00002C000000}"/>
            </a:ext>
          </a:extLst>
        </xdr:cNvPr>
        <xdr:cNvSpPr/>
      </xdr:nvSpPr>
      <xdr:spPr bwMode="auto">
        <a:xfrm flipH="1" flipV="1">
          <a:off x="2887979" y="5196838"/>
          <a:ext cx="396239" cy="190501"/>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485900 w 1590675"/>
            <a:gd name="connsiteY0" fmla="*/ 0 h 1600200"/>
            <a:gd name="connsiteX1" fmla="*/ 952500 w 1590675"/>
            <a:gd name="connsiteY1" fmla="*/ 76200 h 1600200"/>
            <a:gd name="connsiteX2" fmla="*/ 1590675 w 1590675"/>
            <a:gd name="connsiteY2" fmla="*/ 1257300 h 1600200"/>
            <a:gd name="connsiteX3" fmla="*/ 1581150 w 1590675"/>
            <a:gd name="connsiteY3" fmla="*/ 1600200 h 1600200"/>
            <a:gd name="connsiteX4" fmla="*/ 304800 w 1590675"/>
            <a:gd name="connsiteY4" fmla="*/ 1600200 h 1600200"/>
            <a:gd name="connsiteX5" fmla="*/ 266700 w 1590675"/>
            <a:gd name="connsiteY5" fmla="*/ 123825 h 1600200"/>
            <a:gd name="connsiteX6" fmla="*/ 0 w 1590675"/>
            <a:gd name="connsiteY6" fmla="*/ 238125 h 1600200"/>
            <a:gd name="connsiteX0" fmla="*/ 1485900 w 1581150"/>
            <a:gd name="connsiteY0" fmla="*/ 0 h 1600200"/>
            <a:gd name="connsiteX1" fmla="*/ 952500 w 1581150"/>
            <a:gd name="connsiteY1" fmla="*/ 76200 h 1600200"/>
            <a:gd name="connsiteX2" fmla="*/ 1581150 w 1581150"/>
            <a:gd name="connsiteY2" fmla="*/ 1600200 h 1600200"/>
            <a:gd name="connsiteX3" fmla="*/ 304800 w 1581150"/>
            <a:gd name="connsiteY3" fmla="*/ 1600200 h 1600200"/>
            <a:gd name="connsiteX4" fmla="*/ 266700 w 1581150"/>
            <a:gd name="connsiteY4" fmla="*/ 123825 h 1600200"/>
            <a:gd name="connsiteX5" fmla="*/ 0 w 1581150"/>
            <a:gd name="connsiteY5" fmla="*/ 238125 h 1600200"/>
            <a:gd name="connsiteX0" fmla="*/ 1485900 w 1485900"/>
            <a:gd name="connsiteY0" fmla="*/ 0 h 1600200"/>
            <a:gd name="connsiteX1" fmla="*/ 952500 w 1485900"/>
            <a:gd name="connsiteY1" fmla="*/ 76200 h 1600200"/>
            <a:gd name="connsiteX2" fmla="*/ 304800 w 1485900"/>
            <a:gd name="connsiteY2" fmla="*/ 1600200 h 1600200"/>
            <a:gd name="connsiteX3" fmla="*/ 266700 w 1485900"/>
            <a:gd name="connsiteY3" fmla="*/ 123825 h 1600200"/>
            <a:gd name="connsiteX4" fmla="*/ 0 w 1485900"/>
            <a:gd name="connsiteY4" fmla="*/ 238125 h 1600200"/>
            <a:gd name="connsiteX0" fmla="*/ 1485900 w 1485900"/>
            <a:gd name="connsiteY0" fmla="*/ 0 h 314325"/>
            <a:gd name="connsiteX1" fmla="*/ 952500 w 1485900"/>
            <a:gd name="connsiteY1" fmla="*/ 76200 h 314325"/>
            <a:gd name="connsiteX2" fmla="*/ 1162050 w 1485900"/>
            <a:gd name="connsiteY2" fmla="*/ 314325 h 314325"/>
            <a:gd name="connsiteX3" fmla="*/ 266700 w 1485900"/>
            <a:gd name="connsiteY3" fmla="*/ 123825 h 314325"/>
            <a:gd name="connsiteX4" fmla="*/ 0 w 1485900"/>
            <a:gd name="connsiteY4" fmla="*/ 238125 h 314325"/>
            <a:gd name="connsiteX0" fmla="*/ 1485900 w 1485900"/>
            <a:gd name="connsiteY0" fmla="*/ 0 h 314325"/>
            <a:gd name="connsiteX1" fmla="*/ 1238251 w 1485900"/>
            <a:gd name="connsiteY1" fmla="*/ 180976 h 314325"/>
            <a:gd name="connsiteX2" fmla="*/ 952500 w 1485900"/>
            <a:gd name="connsiteY2" fmla="*/ 76200 h 314325"/>
            <a:gd name="connsiteX3" fmla="*/ 1162050 w 1485900"/>
            <a:gd name="connsiteY3" fmla="*/ 314325 h 314325"/>
            <a:gd name="connsiteX4" fmla="*/ 266700 w 1485900"/>
            <a:gd name="connsiteY4" fmla="*/ 123825 h 314325"/>
            <a:gd name="connsiteX5" fmla="*/ 0 w 1485900"/>
            <a:gd name="connsiteY5" fmla="*/ 238125 h 314325"/>
            <a:gd name="connsiteX0" fmla="*/ 1485900 w 1485900"/>
            <a:gd name="connsiteY0" fmla="*/ 0 h 238125"/>
            <a:gd name="connsiteX1" fmla="*/ 1238251 w 1485900"/>
            <a:gd name="connsiteY1" fmla="*/ 180976 h 238125"/>
            <a:gd name="connsiteX2" fmla="*/ 952500 w 1485900"/>
            <a:gd name="connsiteY2" fmla="*/ 76200 h 238125"/>
            <a:gd name="connsiteX3" fmla="*/ 504825 w 1485900"/>
            <a:gd name="connsiteY3" fmla="*/ 9525 h 238125"/>
            <a:gd name="connsiteX4" fmla="*/ 266700 w 1485900"/>
            <a:gd name="connsiteY4" fmla="*/ 123825 h 238125"/>
            <a:gd name="connsiteX5" fmla="*/ 0 w 1485900"/>
            <a:gd name="connsiteY5" fmla="*/ 238125 h 238125"/>
            <a:gd name="connsiteX0" fmla="*/ 1485900 w 1485900"/>
            <a:gd name="connsiteY0" fmla="*/ 123825 h 361950"/>
            <a:gd name="connsiteX1" fmla="*/ 1238251 w 1485900"/>
            <a:gd name="connsiteY1" fmla="*/ 304801 h 361950"/>
            <a:gd name="connsiteX2" fmla="*/ 561975 w 1485900"/>
            <a:gd name="connsiteY2" fmla="*/ 0 h 361950"/>
            <a:gd name="connsiteX3" fmla="*/ 504825 w 1485900"/>
            <a:gd name="connsiteY3" fmla="*/ 133350 h 361950"/>
            <a:gd name="connsiteX4" fmla="*/ 266700 w 1485900"/>
            <a:gd name="connsiteY4" fmla="*/ 247650 h 361950"/>
            <a:gd name="connsiteX5" fmla="*/ 0 w 1485900"/>
            <a:gd name="connsiteY5" fmla="*/ 361950 h 361950"/>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219200 w 1219200"/>
            <a:gd name="connsiteY0" fmla="*/ 123825 h 390526"/>
            <a:gd name="connsiteX1" fmla="*/ 895351 w 1219200"/>
            <a:gd name="connsiteY1" fmla="*/ 390526 h 390526"/>
            <a:gd name="connsiteX2" fmla="*/ 295275 w 1219200"/>
            <a:gd name="connsiteY2" fmla="*/ 0 h 390526"/>
            <a:gd name="connsiteX3" fmla="*/ 228600 w 1219200"/>
            <a:gd name="connsiteY3" fmla="*/ 333375 h 390526"/>
            <a:gd name="connsiteX4" fmla="*/ 0 w 1219200"/>
            <a:gd name="connsiteY4" fmla="*/ 247650 h 390526"/>
            <a:gd name="connsiteX0" fmla="*/ 1276350 w 1276350"/>
            <a:gd name="connsiteY0" fmla="*/ 123825 h 390526"/>
            <a:gd name="connsiteX1" fmla="*/ 952501 w 1276350"/>
            <a:gd name="connsiteY1" fmla="*/ 390526 h 390526"/>
            <a:gd name="connsiteX2" fmla="*/ 352425 w 1276350"/>
            <a:gd name="connsiteY2" fmla="*/ 0 h 390526"/>
            <a:gd name="connsiteX3" fmla="*/ 285750 w 1276350"/>
            <a:gd name="connsiteY3" fmla="*/ 333375 h 390526"/>
            <a:gd name="connsiteX4" fmla="*/ 0 w 1276350"/>
            <a:gd name="connsiteY4" fmla="*/ 371475 h 390526"/>
            <a:gd name="connsiteX0" fmla="*/ 1276350 w 1276350"/>
            <a:gd name="connsiteY0" fmla="*/ 123825 h 390526"/>
            <a:gd name="connsiteX1" fmla="*/ 952501 w 1276350"/>
            <a:gd name="connsiteY1" fmla="*/ 390526 h 390526"/>
            <a:gd name="connsiteX2" fmla="*/ 352425 w 1276350"/>
            <a:gd name="connsiteY2" fmla="*/ 0 h 390526"/>
            <a:gd name="connsiteX3" fmla="*/ 0 w 1276350"/>
            <a:gd name="connsiteY3" fmla="*/ 371475 h 390526"/>
            <a:gd name="connsiteX0" fmla="*/ 1085850 w 1085850"/>
            <a:gd name="connsiteY0" fmla="*/ 123825 h 390526"/>
            <a:gd name="connsiteX1" fmla="*/ 762001 w 1085850"/>
            <a:gd name="connsiteY1" fmla="*/ 390526 h 390526"/>
            <a:gd name="connsiteX2" fmla="*/ 161925 w 1085850"/>
            <a:gd name="connsiteY2" fmla="*/ 0 h 390526"/>
            <a:gd name="connsiteX3" fmla="*/ 0 w 1085850"/>
            <a:gd name="connsiteY3" fmla="*/ 304800 h 390526"/>
            <a:gd name="connsiteX0" fmla="*/ 1206390 w 1206390"/>
            <a:gd name="connsiteY0" fmla="*/ 123825 h 1387373"/>
            <a:gd name="connsiteX1" fmla="*/ 1948 w 1206390"/>
            <a:gd name="connsiteY1" fmla="*/ 1385954 h 1387373"/>
            <a:gd name="connsiteX2" fmla="*/ 882541 w 1206390"/>
            <a:gd name="connsiteY2" fmla="*/ 390526 h 1387373"/>
            <a:gd name="connsiteX3" fmla="*/ 282465 w 1206390"/>
            <a:gd name="connsiteY3" fmla="*/ 0 h 1387373"/>
            <a:gd name="connsiteX4" fmla="*/ 120540 w 1206390"/>
            <a:gd name="connsiteY4" fmla="*/ 304800 h 1387373"/>
            <a:gd name="connsiteX0" fmla="*/ 24186 w 897132"/>
            <a:gd name="connsiteY0" fmla="*/ 1794820 h 1794867"/>
            <a:gd name="connsiteX1" fmla="*/ 1948 w 897132"/>
            <a:gd name="connsiteY1" fmla="*/ 1385954 h 1794867"/>
            <a:gd name="connsiteX2" fmla="*/ 882541 w 897132"/>
            <a:gd name="connsiteY2" fmla="*/ 390526 h 1794867"/>
            <a:gd name="connsiteX3" fmla="*/ 282465 w 897132"/>
            <a:gd name="connsiteY3" fmla="*/ 0 h 1794867"/>
            <a:gd name="connsiteX4" fmla="*/ 120540 w 897132"/>
            <a:gd name="connsiteY4" fmla="*/ 304800 h 1794867"/>
            <a:gd name="connsiteX0" fmla="*/ 24186 w 897132"/>
            <a:gd name="connsiteY0" fmla="*/ 1490020 h 1490067"/>
            <a:gd name="connsiteX1" fmla="*/ 1948 w 897132"/>
            <a:gd name="connsiteY1" fmla="*/ 1081154 h 1490067"/>
            <a:gd name="connsiteX2" fmla="*/ 882541 w 897132"/>
            <a:gd name="connsiteY2" fmla="*/ 85726 h 1490067"/>
            <a:gd name="connsiteX3" fmla="*/ 120540 w 897132"/>
            <a:gd name="connsiteY3" fmla="*/ 0 h 1490067"/>
            <a:gd name="connsiteX0" fmla="*/ 24186 w 897132"/>
            <a:gd name="connsiteY0" fmla="*/ 1404294 h 1404341"/>
            <a:gd name="connsiteX1" fmla="*/ 1948 w 897132"/>
            <a:gd name="connsiteY1" fmla="*/ 995428 h 1404341"/>
            <a:gd name="connsiteX2" fmla="*/ 882541 w 897132"/>
            <a:gd name="connsiteY2" fmla="*/ 0 h 1404341"/>
            <a:gd name="connsiteX0" fmla="*/ 22238 w 30827"/>
            <a:gd name="connsiteY0" fmla="*/ 411901 h 411948"/>
            <a:gd name="connsiteX1" fmla="*/ 0 w 30827"/>
            <a:gd name="connsiteY1" fmla="*/ 3035 h 411948"/>
            <a:gd name="connsiteX0" fmla="*/ 14 w 160015"/>
            <a:gd name="connsiteY0" fmla="*/ 0 h 238880"/>
            <a:gd name="connsiteX1" fmla="*/ 151033 w 160015"/>
            <a:gd name="connsiteY1" fmla="*/ 238880 h 238880"/>
            <a:gd name="connsiteX0" fmla="*/ 17 w 130731"/>
            <a:gd name="connsiteY0" fmla="*/ 0 h 698873"/>
            <a:gd name="connsiteX1" fmla="*/ 120461 w 130731"/>
            <a:gd name="connsiteY1" fmla="*/ 698873 h 698873"/>
            <a:gd name="connsiteX0" fmla="*/ 0 w 130757"/>
            <a:gd name="connsiteY0" fmla="*/ 0 h 698873"/>
            <a:gd name="connsiteX1" fmla="*/ 18529 w 130757"/>
            <a:gd name="connsiteY1" fmla="*/ 229491 h 698873"/>
            <a:gd name="connsiteX2" fmla="*/ 120444 w 130757"/>
            <a:gd name="connsiteY2" fmla="*/ 698873 h 698873"/>
            <a:gd name="connsiteX0" fmla="*/ 0 w 134046"/>
            <a:gd name="connsiteY0" fmla="*/ 0 h 698873"/>
            <a:gd name="connsiteX1" fmla="*/ 69487 w 134046"/>
            <a:gd name="connsiteY1" fmla="*/ 351531 h 698873"/>
            <a:gd name="connsiteX2" fmla="*/ 120444 w 134046"/>
            <a:gd name="connsiteY2" fmla="*/ 698873 h 698873"/>
            <a:gd name="connsiteX0" fmla="*/ 0 w 72896"/>
            <a:gd name="connsiteY0" fmla="*/ 0 h 755198"/>
            <a:gd name="connsiteX1" fmla="*/ 8337 w 72896"/>
            <a:gd name="connsiteY1" fmla="*/ 407856 h 755198"/>
            <a:gd name="connsiteX2" fmla="*/ 59294 w 72896"/>
            <a:gd name="connsiteY2" fmla="*/ 755198 h 755198"/>
            <a:gd name="connsiteX0" fmla="*/ 308296 w 372169"/>
            <a:gd name="connsiteY0" fmla="*/ 99713 h 854911"/>
            <a:gd name="connsiteX1" fmla="*/ 695 w 372169"/>
            <a:gd name="connsiteY1" fmla="*/ 637 h 854911"/>
            <a:gd name="connsiteX2" fmla="*/ 367590 w 372169"/>
            <a:gd name="connsiteY2" fmla="*/ 854911 h 854911"/>
            <a:gd name="connsiteX0" fmla="*/ 308296 w 372169"/>
            <a:gd name="connsiteY0" fmla="*/ 0 h 933563"/>
            <a:gd name="connsiteX1" fmla="*/ 695 w 372169"/>
            <a:gd name="connsiteY1" fmla="*/ 79289 h 933563"/>
            <a:gd name="connsiteX2" fmla="*/ 367590 w 372169"/>
            <a:gd name="connsiteY2" fmla="*/ 933563 h 933563"/>
            <a:gd name="connsiteX0" fmla="*/ 307637 w 307658"/>
            <a:gd name="connsiteY0" fmla="*/ 0 h 79289"/>
            <a:gd name="connsiteX1" fmla="*/ 36 w 307658"/>
            <a:gd name="connsiteY1" fmla="*/ 79289 h 79289"/>
          </a:gdLst>
          <a:ahLst/>
          <a:cxnLst>
            <a:cxn ang="0">
              <a:pos x="connsiteX0" y="connsiteY0"/>
            </a:cxn>
            <a:cxn ang="0">
              <a:pos x="connsiteX1" y="connsiteY1"/>
            </a:cxn>
          </a:cxnLst>
          <a:rect l="l" t="t" r="r" b="b"/>
          <a:pathLst>
            <a:path w="307658" h="79289">
              <a:moveTo>
                <a:pt x="307637" y="0"/>
              </a:moveTo>
              <a:cubicBezTo>
                <a:pt x="310725" y="5392"/>
                <a:pt x="-3824" y="72549"/>
                <a:pt x="36" y="79289"/>
              </a:cubicBezTo>
            </a:path>
          </a:pathLst>
        </a:custGeom>
        <a:noFill/>
        <a:ln w="381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5</xdr:col>
      <xdr:colOff>238697</xdr:colOff>
      <xdr:row>29</xdr:row>
      <xdr:rowOff>37602</xdr:rowOff>
    </xdr:from>
    <xdr:to>
      <xdr:col>6</xdr:col>
      <xdr:colOff>131138</xdr:colOff>
      <xdr:row>30</xdr:row>
      <xdr:rowOff>126343</xdr:rowOff>
    </xdr:to>
    <xdr:sp macro="" textlink="">
      <xdr:nvSpPr>
        <xdr:cNvPr id="48" name="テキスト ボックス 47">
          <a:extLst>
            <a:ext uri="{FF2B5EF4-FFF2-40B4-BE49-F238E27FC236}">
              <a16:creationId xmlns:a16="http://schemas.microsoft.com/office/drawing/2014/main" id="{00000000-0008-0000-0500-000030000000}"/>
            </a:ext>
          </a:extLst>
        </xdr:cNvPr>
        <xdr:cNvSpPr txBox="1"/>
      </xdr:nvSpPr>
      <xdr:spPr>
        <a:xfrm>
          <a:off x="3286697" y="5318262"/>
          <a:ext cx="502041" cy="256381"/>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１分前</a:t>
          </a:r>
        </a:p>
      </xdr:txBody>
    </xdr:sp>
    <xdr:clientData/>
  </xdr:twoCellAnchor>
  <xdr:twoCellAnchor>
    <xdr:from>
      <xdr:col>5</xdr:col>
      <xdr:colOff>350520</xdr:colOff>
      <xdr:row>25</xdr:row>
      <xdr:rowOff>131678</xdr:rowOff>
    </xdr:from>
    <xdr:to>
      <xdr:col>5</xdr:col>
      <xdr:colOff>573584</xdr:colOff>
      <xdr:row>26</xdr:row>
      <xdr:rowOff>114299</xdr:rowOff>
    </xdr:to>
    <xdr:sp macro="" textlink="">
      <xdr:nvSpPr>
        <xdr:cNvPr id="49" name="フリーフォーム 48">
          <a:extLst>
            <a:ext uri="{FF2B5EF4-FFF2-40B4-BE49-F238E27FC236}">
              <a16:creationId xmlns:a16="http://schemas.microsoft.com/office/drawing/2014/main" id="{00000000-0008-0000-0500-000031000000}"/>
            </a:ext>
          </a:extLst>
        </xdr:cNvPr>
        <xdr:cNvSpPr/>
      </xdr:nvSpPr>
      <xdr:spPr bwMode="auto">
        <a:xfrm flipV="1">
          <a:off x="3398520" y="4741778"/>
          <a:ext cx="223064" cy="150261"/>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485900 w 1590675"/>
            <a:gd name="connsiteY0" fmla="*/ 0 h 1600200"/>
            <a:gd name="connsiteX1" fmla="*/ 952500 w 1590675"/>
            <a:gd name="connsiteY1" fmla="*/ 76200 h 1600200"/>
            <a:gd name="connsiteX2" fmla="*/ 1590675 w 1590675"/>
            <a:gd name="connsiteY2" fmla="*/ 1257300 h 1600200"/>
            <a:gd name="connsiteX3" fmla="*/ 1581150 w 1590675"/>
            <a:gd name="connsiteY3" fmla="*/ 1600200 h 1600200"/>
            <a:gd name="connsiteX4" fmla="*/ 304800 w 1590675"/>
            <a:gd name="connsiteY4" fmla="*/ 1600200 h 1600200"/>
            <a:gd name="connsiteX5" fmla="*/ 266700 w 1590675"/>
            <a:gd name="connsiteY5" fmla="*/ 123825 h 1600200"/>
            <a:gd name="connsiteX6" fmla="*/ 0 w 1590675"/>
            <a:gd name="connsiteY6" fmla="*/ 238125 h 1600200"/>
            <a:gd name="connsiteX0" fmla="*/ 1485900 w 1581150"/>
            <a:gd name="connsiteY0" fmla="*/ 0 h 1600200"/>
            <a:gd name="connsiteX1" fmla="*/ 952500 w 1581150"/>
            <a:gd name="connsiteY1" fmla="*/ 76200 h 1600200"/>
            <a:gd name="connsiteX2" fmla="*/ 1581150 w 1581150"/>
            <a:gd name="connsiteY2" fmla="*/ 1600200 h 1600200"/>
            <a:gd name="connsiteX3" fmla="*/ 304800 w 1581150"/>
            <a:gd name="connsiteY3" fmla="*/ 1600200 h 1600200"/>
            <a:gd name="connsiteX4" fmla="*/ 266700 w 1581150"/>
            <a:gd name="connsiteY4" fmla="*/ 123825 h 1600200"/>
            <a:gd name="connsiteX5" fmla="*/ 0 w 1581150"/>
            <a:gd name="connsiteY5" fmla="*/ 238125 h 1600200"/>
            <a:gd name="connsiteX0" fmla="*/ 1485900 w 1485900"/>
            <a:gd name="connsiteY0" fmla="*/ 0 h 1600200"/>
            <a:gd name="connsiteX1" fmla="*/ 952500 w 1485900"/>
            <a:gd name="connsiteY1" fmla="*/ 76200 h 1600200"/>
            <a:gd name="connsiteX2" fmla="*/ 304800 w 1485900"/>
            <a:gd name="connsiteY2" fmla="*/ 1600200 h 1600200"/>
            <a:gd name="connsiteX3" fmla="*/ 266700 w 1485900"/>
            <a:gd name="connsiteY3" fmla="*/ 123825 h 1600200"/>
            <a:gd name="connsiteX4" fmla="*/ 0 w 1485900"/>
            <a:gd name="connsiteY4" fmla="*/ 238125 h 1600200"/>
            <a:gd name="connsiteX0" fmla="*/ 1485900 w 1485900"/>
            <a:gd name="connsiteY0" fmla="*/ 0 h 314325"/>
            <a:gd name="connsiteX1" fmla="*/ 952500 w 1485900"/>
            <a:gd name="connsiteY1" fmla="*/ 76200 h 314325"/>
            <a:gd name="connsiteX2" fmla="*/ 1162050 w 1485900"/>
            <a:gd name="connsiteY2" fmla="*/ 314325 h 314325"/>
            <a:gd name="connsiteX3" fmla="*/ 266700 w 1485900"/>
            <a:gd name="connsiteY3" fmla="*/ 123825 h 314325"/>
            <a:gd name="connsiteX4" fmla="*/ 0 w 1485900"/>
            <a:gd name="connsiteY4" fmla="*/ 238125 h 314325"/>
            <a:gd name="connsiteX0" fmla="*/ 1485900 w 1485900"/>
            <a:gd name="connsiteY0" fmla="*/ 0 h 314325"/>
            <a:gd name="connsiteX1" fmla="*/ 1238251 w 1485900"/>
            <a:gd name="connsiteY1" fmla="*/ 180976 h 314325"/>
            <a:gd name="connsiteX2" fmla="*/ 952500 w 1485900"/>
            <a:gd name="connsiteY2" fmla="*/ 76200 h 314325"/>
            <a:gd name="connsiteX3" fmla="*/ 1162050 w 1485900"/>
            <a:gd name="connsiteY3" fmla="*/ 314325 h 314325"/>
            <a:gd name="connsiteX4" fmla="*/ 266700 w 1485900"/>
            <a:gd name="connsiteY4" fmla="*/ 123825 h 314325"/>
            <a:gd name="connsiteX5" fmla="*/ 0 w 1485900"/>
            <a:gd name="connsiteY5" fmla="*/ 238125 h 314325"/>
            <a:gd name="connsiteX0" fmla="*/ 1485900 w 1485900"/>
            <a:gd name="connsiteY0" fmla="*/ 0 h 238125"/>
            <a:gd name="connsiteX1" fmla="*/ 1238251 w 1485900"/>
            <a:gd name="connsiteY1" fmla="*/ 180976 h 238125"/>
            <a:gd name="connsiteX2" fmla="*/ 952500 w 1485900"/>
            <a:gd name="connsiteY2" fmla="*/ 76200 h 238125"/>
            <a:gd name="connsiteX3" fmla="*/ 504825 w 1485900"/>
            <a:gd name="connsiteY3" fmla="*/ 9525 h 238125"/>
            <a:gd name="connsiteX4" fmla="*/ 266700 w 1485900"/>
            <a:gd name="connsiteY4" fmla="*/ 123825 h 238125"/>
            <a:gd name="connsiteX5" fmla="*/ 0 w 1485900"/>
            <a:gd name="connsiteY5" fmla="*/ 238125 h 238125"/>
            <a:gd name="connsiteX0" fmla="*/ 1485900 w 1485900"/>
            <a:gd name="connsiteY0" fmla="*/ 123825 h 361950"/>
            <a:gd name="connsiteX1" fmla="*/ 1238251 w 1485900"/>
            <a:gd name="connsiteY1" fmla="*/ 304801 h 361950"/>
            <a:gd name="connsiteX2" fmla="*/ 561975 w 1485900"/>
            <a:gd name="connsiteY2" fmla="*/ 0 h 361950"/>
            <a:gd name="connsiteX3" fmla="*/ 504825 w 1485900"/>
            <a:gd name="connsiteY3" fmla="*/ 133350 h 361950"/>
            <a:gd name="connsiteX4" fmla="*/ 266700 w 1485900"/>
            <a:gd name="connsiteY4" fmla="*/ 247650 h 361950"/>
            <a:gd name="connsiteX5" fmla="*/ 0 w 1485900"/>
            <a:gd name="connsiteY5" fmla="*/ 361950 h 361950"/>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219200 w 1219200"/>
            <a:gd name="connsiteY0" fmla="*/ 123825 h 390526"/>
            <a:gd name="connsiteX1" fmla="*/ 895351 w 1219200"/>
            <a:gd name="connsiteY1" fmla="*/ 390526 h 390526"/>
            <a:gd name="connsiteX2" fmla="*/ 295275 w 1219200"/>
            <a:gd name="connsiteY2" fmla="*/ 0 h 390526"/>
            <a:gd name="connsiteX3" fmla="*/ 228600 w 1219200"/>
            <a:gd name="connsiteY3" fmla="*/ 333375 h 390526"/>
            <a:gd name="connsiteX4" fmla="*/ 0 w 1219200"/>
            <a:gd name="connsiteY4" fmla="*/ 247650 h 390526"/>
            <a:gd name="connsiteX0" fmla="*/ 1276350 w 1276350"/>
            <a:gd name="connsiteY0" fmla="*/ 123825 h 390526"/>
            <a:gd name="connsiteX1" fmla="*/ 952501 w 1276350"/>
            <a:gd name="connsiteY1" fmla="*/ 390526 h 390526"/>
            <a:gd name="connsiteX2" fmla="*/ 352425 w 1276350"/>
            <a:gd name="connsiteY2" fmla="*/ 0 h 390526"/>
            <a:gd name="connsiteX3" fmla="*/ 285750 w 1276350"/>
            <a:gd name="connsiteY3" fmla="*/ 333375 h 390526"/>
            <a:gd name="connsiteX4" fmla="*/ 0 w 1276350"/>
            <a:gd name="connsiteY4" fmla="*/ 371475 h 390526"/>
            <a:gd name="connsiteX0" fmla="*/ 1276350 w 1276350"/>
            <a:gd name="connsiteY0" fmla="*/ 123825 h 390526"/>
            <a:gd name="connsiteX1" fmla="*/ 952501 w 1276350"/>
            <a:gd name="connsiteY1" fmla="*/ 390526 h 390526"/>
            <a:gd name="connsiteX2" fmla="*/ 352425 w 1276350"/>
            <a:gd name="connsiteY2" fmla="*/ 0 h 390526"/>
            <a:gd name="connsiteX3" fmla="*/ 0 w 1276350"/>
            <a:gd name="connsiteY3" fmla="*/ 371475 h 390526"/>
            <a:gd name="connsiteX0" fmla="*/ 1085850 w 1085850"/>
            <a:gd name="connsiteY0" fmla="*/ 123825 h 390526"/>
            <a:gd name="connsiteX1" fmla="*/ 762001 w 1085850"/>
            <a:gd name="connsiteY1" fmla="*/ 390526 h 390526"/>
            <a:gd name="connsiteX2" fmla="*/ 161925 w 1085850"/>
            <a:gd name="connsiteY2" fmla="*/ 0 h 390526"/>
            <a:gd name="connsiteX3" fmla="*/ 0 w 1085850"/>
            <a:gd name="connsiteY3" fmla="*/ 304800 h 390526"/>
            <a:gd name="connsiteX0" fmla="*/ 1206390 w 1206390"/>
            <a:gd name="connsiteY0" fmla="*/ 123825 h 1387373"/>
            <a:gd name="connsiteX1" fmla="*/ 1948 w 1206390"/>
            <a:gd name="connsiteY1" fmla="*/ 1385954 h 1387373"/>
            <a:gd name="connsiteX2" fmla="*/ 882541 w 1206390"/>
            <a:gd name="connsiteY2" fmla="*/ 390526 h 1387373"/>
            <a:gd name="connsiteX3" fmla="*/ 282465 w 1206390"/>
            <a:gd name="connsiteY3" fmla="*/ 0 h 1387373"/>
            <a:gd name="connsiteX4" fmla="*/ 120540 w 1206390"/>
            <a:gd name="connsiteY4" fmla="*/ 304800 h 1387373"/>
            <a:gd name="connsiteX0" fmla="*/ 24186 w 897132"/>
            <a:gd name="connsiteY0" fmla="*/ 1794820 h 1794867"/>
            <a:gd name="connsiteX1" fmla="*/ 1948 w 897132"/>
            <a:gd name="connsiteY1" fmla="*/ 1385954 h 1794867"/>
            <a:gd name="connsiteX2" fmla="*/ 882541 w 897132"/>
            <a:gd name="connsiteY2" fmla="*/ 390526 h 1794867"/>
            <a:gd name="connsiteX3" fmla="*/ 282465 w 897132"/>
            <a:gd name="connsiteY3" fmla="*/ 0 h 1794867"/>
            <a:gd name="connsiteX4" fmla="*/ 120540 w 897132"/>
            <a:gd name="connsiteY4" fmla="*/ 304800 h 1794867"/>
            <a:gd name="connsiteX0" fmla="*/ 24186 w 897132"/>
            <a:gd name="connsiteY0" fmla="*/ 1490020 h 1490067"/>
            <a:gd name="connsiteX1" fmla="*/ 1948 w 897132"/>
            <a:gd name="connsiteY1" fmla="*/ 1081154 h 1490067"/>
            <a:gd name="connsiteX2" fmla="*/ 882541 w 897132"/>
            <a:gd name="connsiteY2" fmla="*/ 85726 h 1490067"/>
            <a:gd name="connsiteX3" fmla="*/ 120540 w 897132"/>
            <a:gd name="connsiteY3" fmla="*/ 0 h 1490067"/>
            <a:gd name="connsiteX0" fmla="*/ 24186 w 897132"/>
            <a:gd name="connsiteY0" fmla="*/ 1404294 h 1404341"/>
            <a:gd name="connsiteX1" fmla="*/ 1948 w 897132"/>
            <a:gd name="connsiteY1" fmla="*/ 995428 h 1404341"/>
            <a:gd name="connsiteX2" fmla="*/ 882541 w 897132"/>
            <a:gd name="connsiteY2" fmla="*/ 0 h 1404341"/>
            <a:gd name="connsiteX0" fmla="*/ 22238 w 30827"/>
            <a:gd name="connsiteY0" fmla="*/ 411901 h 411948"/>
            <a:gd name="connsiteX1" fmla="*/ 0 w 30827"/>
            <a:gd name="connsiteY1" fmla="*/ 3035 h 411948"/>
            <a:gd name="connsiteX0" fmla="*/ 14 w 160015"/>
            <a:gd name="connsiteY0" fmla="*/ 0 h 238880"/>
            <a:gd name="connsiteX1" fmla="*/ 151033 w 160015"/>
            <a:gd name="connsiteY1" fmla="*/ 238880 h 238880"/>
            <a:gd name="connsiteX0" fmla="*/ 17 w 130731"/>
            <a:gd name="connsiteY0" fmla="*/ 0 h 698873"/>
            <a:gd name="connsiteX1" fmla="*/ 120461 w 130731"/>
            <a:gd name="connsiteY1" fmla="*/ 698873 h 698873"/>
            <a:gd name="connsiteX0" fmla="*/ 0 w 130757"/>
            <a:gd name="connsiteY0" fmla="*/ 0 h 698873"/>
            <a:gd name="connsiteX1" fmla="*/ 18529 w 130757"/>
            <a:gd name="connsiteY1" fmla="*/ 229491 h 698873"/>
            <a:gd name="connsiteX2" fmla="*/ 120444 w 130757"/>
            <a:gd name="connsiteY2" fmla="*/ 698873 h 698873"/>
            <a:gd name="connsiteX0" fmla="*/ 0 w 134046"/>
            <a:gd name="connsiteY0" fmla="*/ 0 h 698873"/>
            <a:gd name="connsiteX1" fmla="*/ 69487 w 134046"/>
            <a:gd name="connsiteY1" fmla="*/ 351531 h 698873"/>
            <a:gd name="connsiteX2" fmla="*/ 120444 w 134046"/>
            <a:gd name="connsiteY2" fmla="*/ 698873 h 698873"/>
            <a:gd name="connsiteX0" fmla="*/ 0 w 72896"/>
            <a:gd name="connsiteY0" fmla="*/ 0 h 755198"/>
            <a:gd name="connsiteX1" fmla="*/ 8337 w 72896"/>
            <a:gd name="connsiteY1" fmla="*/ 407856 h 755198"/>
            <a:gd name="connsiteX2" fmla="*/ 59294 w 72896"/>
            <a:gd name="connsiteY2" fmla="*/ 755198 h 755198"/>
            <a:gd name="connsiteX0" fmla="*/ 0 w 59294"/>
            <a:gd name="connsiteY0" fmla="*/ 0 h 755198"/>
            <a:gd name="connsiteX1" fmla="*/ 59294 w 59294"/>
            <a:gd name="connsiteY1" fmla="*/ 755198 h 755198"/>
          </a:gdLst>
          <a:ahLst/>
          <a:cxnLst>
            <a:cxn ang="0">
              <a:pos x="connsiteX0" y="connsiteY0"/>
            </a:cxn>
            <a:cxn ang="0">
              <a:pos x="connsiteX1" y="connsiteY1"/>
            </a:cxn>
          </a:cxnLst>
          <a:rect l="l" t="t" r="r" b="b"/>
          <a:pathLst>
            <a:path w="59294" h="755198">
              <a:moveTo>
                <a:pt x="0" y="0"/>
              </a:moveTo>
              <a:lnTo>
                <a:pt x="59294" y="755198"/>
              </a:lnTo>
            </a:path>
          </a:pathLst>
        </a:custGeom>
        <a:noFill/>
        <a:ln w="381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5</xdr:col>
      <xdr:colOff>177553</xdr:colOff>
      <xdr:row>21</xdr:row>
      <xdr:rowOff>43096</xdr:rowOff>
    </xdr:from>
    <xdr:to>
      <xdr:col>5</xdr:col>
      <xdr:colOff>645553</xdr:colOff>
      <xdr:row>22</xdr:row>
      <xdr:rowOff>159660</xdr:rowOff>
    </xdr:to>
    <xdr:sp macro="" textlink="">
      <xdr:nvSpPr>
        <xdr:cNvPr id="50" name="テキスト ボックス 49">
          <a:extLst>
            <a:ext uri="{FF2B5EF4-FFF2-40B4-BE49-F238E27FC236}">
              <a16:creationId xmlns:a16="http://schemas.microsoft.com/office/drawing/2014/main" id="{00000000-0008-0000-0500-000032000000}"/>
            </a:ext>
          </a:extLst>
        </xdr:cNvPr>
        <xdr:cNvSpPr txBox="1"/>
      </xdr:nvSpPr>
      <xdr:spPr>
        <a:xfrm>
          <a:off x="3606553" y="4062646"/>
          <a:ext cx="468000" cy="288014"/>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直前</a:t>
          </a:r>
        </a:p>
      </xdr:txBody>
    </xdr:sp>
    <xdr:clientData/>
  </xdr:twoCellAnchor>
  <xdr:twoCellAnchor>
    <xdr:from>
      <xdr:col>4</xdr:col>
      <xdr:colOff>478887</xdr:colOff>
      <xdr:row>25</xdr:row>
      <xdr:rowOff>149119</xdr:rowOff>
    </xdr:from>
    <xdr:to>
      <xdr:col>5</xdr:col>
      <xdr:colOff>170212</xdr:colOff>
      <xdr:row>28</xdr:row>
      <xdr:rowOff>11888</xdr:rowOff>
    </xdr:to>
    <xdr:sp macro="" textlink="">
      <xdr:nvSpPr>
        <xdr:cNvPr id="55" name="星 5 54">
          <a:extLst>
            <a:ext uri="{FF2B5EF4-FFF2-40B4-BE49-F238E27FC236}">
              <a16:creationId xmlns:a16="http://schemas.microsoft.com/office/drawing/2014/main" id="{00000000-0008-0000-0500-000037000000}"/>
            </a:ext>
          </a:extLst>
        </xdr:cNvPr>
        <xdr:cNvSpPr/>
      </xdr:nvSpPr>
      <xdr:spPr bwMode="auto">
        <a:xfrm>
          <a:off x="2917287" y="4759219"/>
          <a:ext cx="300925" cy="36568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４</a:t>
          </a:r>
        </a:p>
      </xdr:txBody>
    </xdr:sp>
    <xdr:clientData/>
  </xdr:twoCellAnchor>
  <xdr:twoCellAnchor>
    <xdr:from>
      <xdr:col>8</xdr:col>
      <xdr:colOff>400050</xdr:colOff>
      <xdr:row>31</xdr:row>
      <xdr:rowOff>164463</xdr:rowOff>
    </xdr:from>
    <xdr:to>
      <xdr:col>10</xdr:col>
      <xdr:colOff>422910</xdr:colOff>
      <xdr:row>37</xdr:row>
      <xdr:rowOff>133350</xdr:rowOff>
    </xdr:to>
    <xdr:sp macro="" textlink="">
      <xdr:nvSpPr>
        <xdr:cNvPr id="57" name="テキスト ボックス 56">
          <a:extLst>
            <a:ext uri="{FF2B5EF4-FFF2-40B4-BE49-F238E27FC236}">
              <a16:creationId xmlns:a16="http://schemas.microsoft.com/office/drawing/2014/main" id="{00000000-0008-0000-0500-000039000000}"/>
            </a:ext>
          </a:extLst>
        </xdr:cNvPr>
        <xdr:cNvSpPr txBox="1"/>
      </xdr:nvSpPr>
      <xdr:spPr>
        <a:xfrm>
          <a:off x="5886450" y="5898513"/>
          <a:ext cx="1394460" cy="99758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900" b="1" i="1">
              <a:solidFill>
                <a:srgbClr val="7030A0"/>
              </a:solidFill>
              <a:latin typeface="+mj-ea"/>
              <a:ea typeface="+mj-ea"/>
            </a:rPr>
            <a:t>ゲート担当付添で係員に中継時間計算表とゼッケン見せて場内</a:t>
          </a:r>
          <a:r>
            <a:rPr kumimoji="1" lang="en-US" altLang="ja-JP" sz="900" b="1" i="1">
              <a:solidFill>
                <a:srgbClr val="7030A0"/>
              </a:solidFill>
              <a:latin typeface="+mj-ea"/>
              <a:ea typeface="+mj-ea"/>
            </a:rPr>
            <a:t>A</a:t>
          </a:r>
          <a:r>
            <a:rPr kumimoji="1" lang="ja-JP" altLang="en-US" sz="900" b="1" i="1">
              <a:solidFill>
                <a:srgbClr val="7030A0"/>
              </a:solidFill>
              <a:latin typeface="+mj-ea"/>
              <a:ea typeface="+mj-ea"/>
            </a:rPr>
            <a:t>へ入場（ゲート入口マネは元の位置へ戻る）</a:t>
          </a:r>
          <a:endParaRPr kumimoji="1" lang="en-US" altLang="ja-JP" sz="900" b="1" i="1">
            <a:solidFill>
              <a:srgbClr val="7030A0"/>
            </a:solidFill>
            <a:latin typeface="+mj-ea"/>
            <a:ea typeface="+mj-ea"/>
          </a:endParaRPr>
        </a:p>
      </xdr:txBody>
    </xdr:sp>
    <xdr:clientData/>
  </xdr:twoCellAnchor>
  <xdr:twoCellAnchor>
    <xdr:from>
      <xdr:col>9</xdr:col>
      <xdr:colOff>288716</xdr:colOff>
      <xdr:row>25</xdr:row>
      <xdr:rowOff>76934</xdr:rowOff>
    </xdr:from>
    <xdr:to>
      <xdr:col>10</xdr:col>
      <xdr:colOff>552450</xdr:colOff>
      <xdr:row>26</xdr:row>
      <xdr:rowOff>163943</xdr:rowOff>
    </xdr:to>
    <xdr:sp macro="" textlink="">
      <xdr:nvSpPr>
        <xdr:cNvPr id="58" name="テキスト ボックス 57">
          <a:extLst>
            <a:ext uri="{FF2B5EF4-FFF2-40B4-BE49-F238E27FC236}">
              <a16:creationId xmlns:a16="http://schemas.microsoft.com/office/drawing/2014/main" id="{00000000-0008-0000-0500-00003A000000}"/>
            </a:ext>
          </a:extLst>
        </xdr:cNvPr>
        <xdr:cNvSpPr txBox="1"/>
      </xdr:nvSpPr>
      <xdr:spPr>
        <a:xfrm>
          <a:off x="6460916" y="4782284"/>
          <a:ext cx="949534" cy="258459"/>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約</a:t>
          </a:r>
          <a:r>
            <a:rPr kumimoji="1" lang="en-US" altLang="ja-JP" sz="1400">
              <a:solidFill>
                <a:schemeClr val="bg1"/>
              </a:solidFill>
              <a:latin typeface="HGP創英角ｺﾞｼｯｸUB" panose="020B0900000000000000" pitchFamily="50" charset="-128"/>
              <a:ea typeface="HGP創英角ｺﾞｼｯｸUB" panose="020B0900000000000000" pitchFamily="50" charset="-128"/>
            </a:rPr>
            <a:t>15</a:t>
          </a: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分前</a:t>
          </a:r>
        </a:p>
      </xdr:txBody>
    </xdr:sp>
    <xdr:clientData/>
  </xdr:twoCellAnchor>
  <xdr:twoCellAnchor>
    <xdr:from>
      <xdr:col>5</xdr:col>
      <xdr:colOff>339995</xdr:colOff>
      <xdr:row>23</xdr:row>
      <xdr:rowOff>24774</xdr:rowOff>
    </xdr:from>
    <xdr:to>
      <xdr:col>6</xdr:col>
      <xdr:colOff>107520</xdr:colOff>
      <xdr:row>25</xdr:row>
      <xdr:rowOff>51374</xdr:rowOff>
    </xdr:to>
    <xdr:sp macro="" textlink="">
      <xdr:nvSpPr>
        <xdr:cNvPr id="60" name="星 5 59">
          <a:extLst>
            <a:ext uri="{FF2B5EF4-FFF2-40B4-BE49-F238E27FC236}">
              <a16:creationId xmlns:a16="http://schemas.microsoft.com/office/drawing/2014/main" id="{00000000-0008-0000-0500-00003C000000}"/>
            </a:ext>
          </a:extLst>
        </xdr:cNvPr>
        <xdr:cNvSpPr/>
      </xdr:nvSpPr>
      <xdr:spPr bwMode="auto">
        <a:xfrm>
          <a:off x="3387995" y="4299594"/>
          <a:ext cx="377125" cy="361880"/>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５</a:t>
          </a:r>
        </a:p>
      </xdr:txBody>
    </xdr:sp>
    <xdr:clientData/>
  </xdr:twoCellAnchor>
  <xdr:twoCellAnchor>
    <xdr:from>
      <xdr:col>3</xdr:col>
      <xdr:colOff>69838</xdr:colOff>
      <xdr:row>27</xdr:row>
      <xdr:rowOff>57151</xdr:rowOff>
    </xdr:from>
    <xdr:to>
      <xdr:col>4</xdr:col>
      <xdr:colOff>421005</xdr:colOff>
      <xdr:row>30</xdr:row>
      <xdr:rowOff>148591</xdr:rowOff>
    </xdr:to>
    <xdr:sp macro="" textlink="">
      <xdr:nvSpPr>
        <xdr:cNvPr id="61" name="テキスト ボックス 60">
          <a:extLst>
            <a:ext uri="{FF2B5EF4-FFF2-40B4-BE49-F238E27FC236}">
              <a16:creationId xmlns:a16="http://schemas.microsoft.com/office/drawing/2014/main" id="{00000000-0008-0000-0500-00003D000000}"/>
            </a:ext>
          </a:extLst>
        </xdr:cNvPr>
        <xdr:cNvSpPr txBox="1"/>
      </xdr:nvSpPr>
      <xdr:spPr>
        <a:xfrm>
          <a:off x="1898638" y="5002531"/>
          <a:ext cx="960767"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900" b="1" i="1">
              <a:solidFill>
                <a:srgbClr val="7030A0"/>
              </a:solidFill>
              <a:latin typeface="+mj-ea"/>
              <a:ea typeface="+mj-ea"/>
            </a:rPr>
            <a:t>前の選手が競技場入ってきたら</a:t>
          </a:r>
          <a:r>
            <a:rPr kumimoji="1" lang="en-US" altLang="ja-JP" sz="900" b="1" i="1">
              <a:solidFill>
                <a:srgbClr val="7030A0"/>
              </a:solidFill>
              <a:latin typeface="+mj-ea"/>
              <a:ea typeface="+mj-ea"/>
            </a:rPr>
            <a:t>B</a:t>
          </a:r>
          <a:r>
            <a:rPr kumimoji="1" lang="ja-JP" altLang="en-US" sz="900" b="1" i="1">
              <a:solidFill>
                <a:srgbClr val="7030A0"/>
              </a:solidFill>
              <a:latin typeface="+mj-ea"/>
              <a:ea typeface="+mj-ea"/>
            </a:rPr>
            <a:t>へ入場</a:t>
          </a:r>
          <a:endParaRPr kumimoji="1" lang="en-US" altLang="ja-JP" sz="900" b="1" i="1">
            <a:solidFill>
              <a:srgbClr val="7030A0"/>
            </a:solidFill>
            <a:latin typeface="+mj-ea"/>
            <a:ea typeface="+mj-ea"/>
          </a:endParaRPr>
        </a:p>
      </xdr:txBody>
    </xdr:sp>
    <xdr:clientData/>
  </xdr:twoCellAnchor>
  <xdr:twoCellAnchor>
    <xdr:from>
      <xdr:col>4</xdr:col>
      <xdr:colOff>430530</xdr:colOff>
      <xdr:row>23</xdr:row>
      <xdr:rowOff>99060</xdr:rowOff>
    </xdr:from>
    <xdr:to>
      <xdr:col>5</xdr:col>
      <xdr:colOff>205740</xdr:colOff>
      <xdr:row>24</xdr:row>
      <xdr:rowOff>41910</xdr:rowOff>
    </xdr:to>
    <xdr:sp macro="" textlink="">
      <xdr:nvSpPr>
        <xdr:cNvPr id="62" name="フリーフォーム 61">
          <a:extLst>
            <a:ext uri="{FF2B5EF4-FFF2-40B4-BE49-F238E27FC236}">
              <a16:creationId xmlns:a16="http://schemas.microsoft.com/office/drawing/2014/main" id="{00000000-0008-0000-0500-00003E000000}"/>
            </a:ext>
          </a:extLst>
        </xdr:cNvPr>
        <xdr:cNvSpPr/>
      </xdr:nvSpPr>
      <xdr:spPr bwMode="auto">
        <a:xfrm flipH="1">
          <a:off x="2868930" y="4373880"/>
          <a:ext cx="384810" cy="110490"/>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485900 w 1590675"/>
            <a:gd name="connsiteY0" fmla="*/ 0 h 1600200"/>
            <a:gd name="connsiteX1" fmla="*/ 952500 w 1590675"/>
            <a:gd name="connsiteY1" fmla="*/ 76200 h 1600200"/>
            <a:gd name="connsiteX2" fmla="*/ 1590675 w 1590675"/>
            <a:gd name="connsiteY2" fmla="*/ 1257300 h 1600200"/>
            <a:gd name="connsiteX3" fmla="*/ 1581150 w 1590675"/>
            <a:gd name="connsiteY3" fmla="*/ 1600200 h 1600200"/>
            <a:gd name="connsiteX4" fmla="*/ 304800 w 1590675"/>
            <a:gd name="connsiteY4" fmla="*/ 1600200 h 1600200"/>
            <a:gd name="connsiteX5" fmla="*/ 266700 w 1590675"/>
            <a:gd name="connsiteY5" fmla="*/ 123825 h 1600200"/>
            <a:gd name="connsiteX6" fmla="*/ 0 w 1590675"/>
            <a:gd name="connsiteY6" fmla="*/ 238125 h 1600200"/>
            <a:gd name="connsiteX0" fmla="*/ 1485900 w 1581150"/>
            <a:gd name="connsiteY0" fmla="*/ 0 h 1600200"/>
            <a:gd name="connsiteX1" fmla="*/ 952500 w 1581150"/>
            <a:gd name="connsiteY1" fmla="*/ 76200 h 1600200"/>
            <a:gd name="connsiteX2" fmla="*/ 1581150 w 1581150"/>
            <a:gd name="connsiteY2" fmla="*/ 1600200 h 1600200"/>
            <a:gd name="connsiteX3" fmla="*/ 304800 w 1581150"/>
            <a:gd name="connsiteY3" fmla="*/ 1600200 h 1600200"/>
            <a:gd name="connsiteX4" fmla="*/ 266700 w 1581150"/>
            <a:gd name="connsiteY4" fmla="*/ 123825 h 1600200"/>
            <a:gd name="connsiteX5" fmla="*/ 0 w 1581150"/>
            <a:gd name="connsiteY5" fmla="*/ 238125 h 1600200"/>
            <a:gd name="connsiteX0" fmla="*/ 1485900 w 1485900"/>
            <a:gd name="connsiteY0" fmla="*/ 0 h 1600200"/>
            <a:gd name="connsiteX1" fmla="*/ 952500 w 1485900"/>
            <a:gd name="connsiteY1" fmla="*/ 76200 h 1600200"/>
            <a:gd name="connsiteX2" fmla="*/ 304800 w 1485900"/>
            <a:gd name="connsiteY2" fmla="*/ 1600200 h 1600200"/>
            <a:gd name="connsiteX3" fmla="*/ 266700 w 1485900"/>
            <a:gd name="connsiteY3" fmla="*/ 123825 h 1600200"/>
            <a:gd name="connsiteX4" fmla="*/ 0 w 1485900"/>
            <a:gd name="connsiteY4" fmla="*/ 238125 h 1600200"/>
            <a:gd name="connsiteX0" fmla="*/ 1485900 w 1485900"/>
            <a:gd name="connsiteY0" fmla="*/ 0 h 314325"/>
            <a:gd name="connsiteX1" fmla="*/ 952500 w 1485900"/>
            <a:gd name="connsiteY1" fmla="*/ 76200 h 314325"/>
            <a:gd name="connsiteX2" fmla="*/ 1162050 w 1485900"/>
            <a:gd name="connsiteY2" fmla="*/ 314325 h 314325"/>
            <a:gd name="connsiteX3" fmla="*/ 266700 w 1485900"/>
            <a:gd name="connsiteY3" fmla="*/ 123825 h 314325"/>
            <a:gd name="connsiteX4" fmla="*/ 0 w 1485900"/>
            <a:gd name="connsiteY4" fmla="*/ 238125 h 314325"/>
            <a:gd name="connsiteX0" fmla="*/ 1485900 w 1485900"/>
            <a:gd name="connsiteY0" fmla="*/ 0 h 314325"/>
            <a:gd name="connsiteX1" fmla="*/ 1238251 w 1485900"/>
            <a:gd name="connsiteY1" fmla="*/ 180976 h 314325"/>
            <a:gd name="connsiteX2" fmla="*/ 952500 w 1485900"/>
            <a:gd name="connsiteY2" fmla="*/ 76200 h 314325"/>
            <a:gd name="connsiteX3" fmla="*/ 1162050 w 1485900"/>
            <a:gd name="connsiteY3" fmla="*/ 314325 h 314325"/>
            <a:gd name="connsiteX4" fmla="*/ 266700 w 1485900"/>
            <a:gd name="connsiteY4" fmla="*/ 123825 h 314325"/>
            <a:gd name="connsiteX5" fmla="*/ 0 w 1485900"/>
            <a:gd name="connsiteY5" fmla="*/ 238125 h 314325"/>
            <a:gd name="connsiteX0" fmla="*/ 1485900 w 1485900"/>
            <a:gd name="connsiteY0" fmla="*/ 0 h 238125"/>
            <a:gd name="connsiteX1" fmla="*/ 1238251 w 1485900"/>
            <a:gd name="connsiteY1" fmla="*/ 180976 h 238125"/>
            <a:gd name="connsiteX2" fmla="*/ 952500 w 1485900"/>
            <a:gd name="connsiteY2" fmla="*/ 76200 h 238125"/>
            <a:gd name="connsiteX3" fmla="*/ 504825 w 1485900"/>
            <a:gd name="connsiteY3" fmla="*/ 9525 h 238125"/>
            <a:gd name="connsiteX4" fmla="*/ 266700 w 1485900"/>
            <a:gd name="connsiteY4" fmla="*/ 123825 h 238125"/>
            <a:gd name="connsiteX5" fmla="*/ 0 w 1485900"/>
            <a:gd name="connsiteY5" fmla="*/ 238125 h 238125"/>
            <a:gd name="connsiteX0" fmla="*/ 1485900 w 1485900"/>
            <a:gd name="connsiteY0" fmla="*/ 123825 h 361950"/>
            <a:gd name="connsiteX1" fmla="*/ 1238251 w 1485900"/>
            <a:gd name="connsiteY1" fmla="*/ 304801 h 361950"/>
            <a:gd name="connsiteX2" fmla="*/ 561975 w 1485900"/>
            <a:gd name="connsiteY2" fmla="*/ 0 h 361950"/>
            <a:gd name="connsiteX3" fmla="*/ 504825 w 1485900"/>
            <a:gd name="connsiteY3" fmla="*/ 133350 h 361950"/>
            <a:gd name="connsiteX4" fmla="*/ 266700 w 1485900"/>
            <a:gd name="connsiteY4" fmla="*/ 247650 h 361950"/>
            <a:gd name="connsiteX5" fmla="*/ 0 w 1485900"/>
            <a:gd name="connsiteY5" fmla="*/ 361950 h 361950"/>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219200 w 1219200"/>
            <a:gd name="connsiteY0" fmla="*/ 123825 h 390526"/>
            <a:gd name="connsiteX1" fmla="*/ 895351 w 1219200"/>
            <a:gd name="connsiteY1" fmla="*/ 390526 h 390526"/>
            <a:gd name="connsiteX2" fmla="*/ 295275 w 1219200"/>
            <a:gd name="connsiteY2" fmla="*/ 0 h 390526"/>
            <a:gd name="connsiteX3" fmla="*/ 228600 w 1219200"/>
            <a:gd name="connsiteY3" fmla="*/ 333375 h 390526"/>
            <a:gd name="connsiteX4" fmla="*/ 0 w 1219200"/>
            <a:gd name="connsiteY4" fmla="*/ 247650 h 390526"/>
            <a:gd name="connsiteX0" fmla="*/ 1276350 w 1276350"/>
            <a:gd name="connsiteY0" fmla="*/ 123825 h 390526"/>
            <a:gd name="connsiteX1" fmla="*/ 952501 w 1276350"/>
            <a:gd name="connsiteY1" fmla="*/ 390526 h 390526"/>
            <a:gd name="connsiteX2" fmla="*/ 352425 w 1276350"/>
            <a:gd name="connsiteY2" fmla="*/ 0 h 390526"/>
            <a:gd name="connsiteX3" fmla="*/ 285750 w 1276350"/>
            <a:gd name="connsiteY3" fmla="*/ 333375 h 390526"/>
            <a:gd name="connsiteX4" fmla="*/ 0 w 1276350"/>
            <a:gd name="connsiteY4" fmla="*/ 371475 h 390526"/>
            <a:gd name="connsiteX0" fmla="*/ 1276350 w 1276350"/>
            <a:gd name="connsiteY0" fmla="*/ 123825 h 390526"/>
            <a:gd name="connsiteX1" fmla="*/ 952501 w 1276350"/>
            <a:gd name="connsiteY1" fmla="*/ 390526 h 390526"/>
            <a:gd name="connsiteX2" fmla="*/ 352425 w 1276350"/>
            <a:gd name="connsiteY2" fmla="*/ 0 h 390526"/>
            <a:gd name="connsiteX3" fmla="*/ 0 w 1276350"/>
            <a:gd name="connsiteY3" fmla="*/ 371475 h 390526"/>
            <a:gd name="connsiteX0" fmla="*/ 1085850 w 1085850"/>
            <a:gd name="connsiteY0" fmla="*/ 123825 h 390526"/>
            <a:gd name="connsiteX1" fmla="*/ 762001 w 1085850"/>
            <a:gd name="connsiteY1" fmla="*/ 390526 h 390526"/>
            <a:gd name="connsiteX2" fmla="*/ 161925 w 1085850"/>
            <a:gd name="connsiteY2" fmla="*/ 0 h 390526"/>
            <a:gd name="connsiteX3" fmla="*/ 0 w 1085850"/>
            <a:gd name="connsiteY3" fmla="*/ 304800 h 390526"/>
            <a:gd name="connsiteX0" fmla="*/ 1206390 w 1206390"/>
            <a:gd name="connsiteY0" fmla="*/ 123825 h 1387373"/>
            <a:gd name="connsiteX1" fmla="*/ 1948 w 1206390"/>
            <a:gd name="connsiteY1" fmla="*/ 1385954 h 1387373"/>
            <a:gd name="connsiteX2" fmla="*/ 882541 w 1206390"/>
            <a:gd name="connsiteY2" fmla="*/ 390526 h 1387373"/>
            <a:gd name="connsiteX3" fmla="*/ 282465 w 1206390"/>
            <a:gd name="connsiteY3" fmla="*/ 0 h 1387373"/>
            <a:gd name="connsiteX4" fmla="*/ 120540 w 1206390"/>
            <a:gd name="connsiteY4" fmla="*/ 304800 h 1387373"/>
            <a:gd name="connsiteX0" fmla="*/ 24186 w 897132"/>
            <a:gd name="connsiteY0" fmla="*/ 1794820 h 1794867"/>
            <a:gd name="connsiteX1" fmla="*/ 1948 w 897132"/>
            <a:gd name="connsiteY1" fmla="*/ 1385954 h 1794867"/>
            <a:gd name="connsiteX2" fmla="*/ 882541 w 897132"/>
            <a:gd name="connsiteY2" fmla="*/ 390526 h 1794867"/>
            <a:gd name="connsiteX3" fmla="*/ 282465 w 897132"/>
            <a:gd name="connsiteY3" fmla="*/ 0 h 1794867"/>
            <a:gd name="connsiteX4" fmla="*/ 120540 w 897132"/>
            <a:gd name="connsiteY4" fmla="*/ 304800 h 1794867"/>
            <a:gd name="connsiteX0" fmla="*/ 24186 w 897132"/>
            <a:gd name="connsiteY0" fmla="*/ 1490020 h 1490067"/>
            <a:gd name="connsiteX1" fmla="*/ 1948 w 897132"/>
            <a:gd name="connsiteY1" fmla="*/ 1081154 h 1490067"/>
            <a:gd name="connsiteX2" fmla="*/ 882541 w 897132"/>
            <a:gd name="connsiteY2" fmla="*/ 85726 h 1490067"/>
            <a:gd name="connsiteX3" fmla="*/ 120540 w 897132"/>
            <a:gd name="connsiteY3" fmla="*/ 0 h 1490067"/>
            <a:gd name="connsiteX0" fmla="*/ 24186 w 897132"/>
            <a:gd name="connsiteY0" fmla="*/ 1404294 h 1404341"/>
            <a:gd name="connsiteX1" fmla="*/ 1948 w 897132"/>
            <a:gd name="connsiteY1" fmla="*/ 995428 h 1404341"/>
            <a:gd name="connsiteX2" fmla="*/ 882541 w 897132"/>
            <a:gd name="connsiteY2" fmla="*/ 0 h 1404341"/>
            <a:gd name="connsiteX0" fmla="*/ 22238 w 30827"/>
            <a:gd name="connsiteY0" fmla="*/ 411901 h 411948"/>
            <a:gd name="connsiteX1" fmla="*/ 0 w 30827"/>
            <a:gd name="connsiteY1" fmla="*/ 3035 h 411948"/>
            <a:gd name="connsiteX0" fmla="*/ 14 w 160015"/>
            <a:gd name="connsiteY0" fmla="*/ 0 h 238880"/>
            <a:gd name="connsiteX1" fmla="*/ 151033 w 160015"/>
            <a:gd name="connsiteY1" fmla="*/ 238880 h 238880"/>
            <a:gd name="connsiteX0" fmla="*/ 17 w 130731"/>
            <a:gd name="connsiteY0" fmla="*/ 0 h 698873"/>
            <a:gd name="connsiteX1" fmla="*/ 120461 w 130731"/>
            <a:gd name="connsiteY1" fmla="*/ 698873 h 698873"/>
            <a:gd name="connsiteX0" fmla="*/ 0 w 130757"/>
            <a:gd name="connsiteY0" fmla="*/ 0 h 698873"/>
            <a:gd name="connsiteX1" fmla="*/ 18529 w 130757"/>
            <a:gd name="connsiteY1" fmla="*/ 229491 h 698873"/>
            <a:gd name="connsiteX2" fmla="*/ 120444 w 130757"/>
            <a:gd name="connsiteY2" fmla="*/ 698873 h 698873"/>
            <a:gd name="connsiteX0" fmla="*/ 0 w 134046"/>
            <a:gd name="connsiteY0" fmla="*/ 0 h 698873"/>
            <a:gd name="connsiteX1" fmla="*/ 69487 w 134046"/>
            <a:gd name="connsiteY1" fmla="*/ 351531 h 698873"/>
            <a:gd name="connsiteX2" fmla="*/ 120444 w 134046"/>
            <a:gd name="connsiteY2" fmla="*/ 698873 h 698873"/>
            <a:gd name="connsiteX0" fmla="*/ 0 w 72896"/>
            <a:gd name="connsiteY0" fmla="*/ 0 h 755198"/>
            <a:gd name="connsiteX1" fmla="*/ 8337 w 72896"/>
            <a:gd name="connsiteY1" fmla="*/ 407856 h 755198"/>
            <a:gd name="connsiteX2" fmla="*/ 59294 w 72896"/>
            <a:gd name="connsiteY2" fmla="*/ 755198 h 755198"/>
            <a:gd name="connsiteX0" fmla="*/ 308296 w 372169"/>
            <a:gd name="connsiteY0" fmla="*/ 99713 h 854911"/>
            <a:gd name="connsiteX1" fmla="*/ 695 w 372169"/>
            <a:gd name="connsiteY1" fmla="*/ 637 h 854911"/>
            <a:gd name="connsiteX2" fmla="*/ 367590 w 372169"/>
            <a:gd name="connsiteY2" fmla="*/ 854911 h 854911"/>
            <a:gd name="connsiteX0" fmla="*/ 308296 w 372169"/>
            <a:gd name="connsiteY0" fmla="*/ 0 h 933563"/>
            <a:gd name="connsiteX1" fmla="*/ 695 w 372169"/>
            <a:gd name="connsiteY1" fmla="*/ 79289 h 933563"/>
            <a:gd name="connsiteX2" fmla="*/ 367590 w 372169"/>
            <a:gd name="connsiteY2" fmla="*/ 933563 h 933563"/>
            <a:gd name="connsiteX0" fmla="*/ 307637 w 307658"/>
            <a:gd name="connsiteY0" fmla="*/ 0 h 79289"/>
            <a:gd name="connsiteX1" fmla="*/ 36 w 307658"/>
            <a:gd name="connsiteY1" fmla="*/ 79289 h 79289"/>
            <a:gd name="connsiteX0" fmla="*/ 241723 w 241751"/>
            <a:gd name="connsiteY0" fmla="*/ 0 h 293369"/>
            <a:gd name="connsiteX1" fmla="*/ 45 w 241751"/>
            <a:gd name="connsiteY1" fmla="*/ 293369 h 293369"/>
            <a:gd name="connsiteX0" fmla="*/ 0 w 120897"/>
            <a:gd name="connsiteY0" fmla="*/ 0 h 269582"/>
            <a:gd name="connsiteX1" fmla="*/ 120897 w 120897"/>
            <a:gd name="connsiteY1" fmla="*/ 269582 h 269582"/>
          </a:gdLst>
          <a:ahLst/>
          <a:cxnLst>
            <a:cxn ang="0">
              <a:pos x="connsiteX0" y="connsiteY0"/>
            </a:cxn>
            <a:cxn ang="0">
              <a:pos x="connsiteX1" y="connsiteY1"/>
            </a:cxn>
          </a:cxnLst>
          <a:rect l="l" t="t" r="r" b="b"/>
          <a:pathLst>
            <a:path w="120897" h="269582">
              <a:moveTo>
                <a:pt x="0" y="0"/>
              </a:moveTo>
              <a:cubicBezTo>
                <a:pt x="3088" y="5392"/>
                <a:pt x="117037" y="262842"/>
                <a:pt x="120897" y="269582"/>
              </a:cubicBezTo>
            </a:path>
          </a:pathLst>
        </a:custGeom>
        <a:noFill/>
        <a:ln w="25400">
          <a:solidFill>
            <a:srgbClr val="FF66FF"/>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3</xdr:col>
      <xdr:colOff>425547</xdr:colOff>
      <xdr:row>22</xdr:row>
      <xdr:rowOff>122795</xdr:rowOff>
    </xdr:from>
    <xdr:to>
      <xdr:col>4</xdr:col>
      <xdr:colOff>186145</xdr:colOff>
      <xdr:row>24</xdr:row>
      <xdr:rowOff>153204</xdr:rowOff>
    </xdr:to>
    <xdr:sp macro="" textlink="">
      <xdr:nvSpPr>
        <xdr:cNvPr id="63" name="星 5 62">
          <a:extLst>
            <a:ext uri="{FF2B5EF4-FFF2-40B4-BE49-F238E27FC236}">
              <a16:creationId xmlns:a16="http://schemas.microsoft.com/office/drawing/2014/main" id="{00000000-0008-0000-0500-00003F000000}"/>
            </a:ext>
          </a:extLst>
        </xdr:cNvPr>
        <xdr:cNvSpPr/>
      </xdr:nvSpPr>
      <xdr:spPr bwMode="auto">
        <a:xfrm>
          <a:off x="2254347" y="4229975"/>
          <a:ext cx="370198" cy="36568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６</a:t>
          </a:r>
        </a:p>
      </xdr:txBody>
    </xdr:sp>
    <xdr:clientData/>
  </xdr:twoCellAnchor>
  <xdr:twoCellAnchor>
    <xdr:from>
      <xdr:col>6</xdr:col>
      <xdr:colOff>77894</xdr:colOff>
      <xdr:row>25</xdr:row>
      <xdr:rowOff>14613</xdr:rowOff>
    </xdr:from>
    <xdr:to>
      <xdr:col>7</xdr:col>
      <xdr:colOff>528767</xdr:colOff>
      <xdr:row>28</xdr:row>
      <xdr:rowOff>45027</xdr:rowOff>
    </xdr:to>
    <xdr:sp macro="" textlink="">
      <xdr:nvSpPr>
        <xdr:cNvPr id="65" name="テキスト ボックス 64">
          <a:extLst>
            <a:ext uri="{FF2B5EF4-FFF2-40B4-BE49-F238E27FC236}">
              <a16:creationId xmlns:a16="http://schemas.microsoft.com/office/drawing/2014/main" id="{00000000-0008-0000-0500-000041000000}"/>
            </a:ext>
          </a:extLst>
        </xdr:cNvPr>
        <xdr:cNvSpPr txBox="1"/>
      </xdr:nvSpPr>
      <xdr:spPr>
        <a:xfrm>
          <a:off x="3735494" y="4624713"/>
          <a:ext cx="1060473" cy="533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1" i="1">
              <a:solidFill>
                <a:srgbClr val="7030A0"/>
              </a:solidFill>
              <a:latin typeface="HGS行書体" panose="03000600000000000000" pitchFamily="66" charset="-128"/>
              <a:ea typeface="HGS行書体" panose="03000600000000000000" pitchFamily="66" charset="-128"/>
            </a:rPr>
            <a:t>前の選手が直線入ったらコース入場</a:t>
          </a:r>
          <a:endParaRPr kumimoji="1" lang="en-US" altLang="ja-JP" sz="1050" b="1" i="1">
            <a:solidFill>
              <a:srgbClr val="7030A0"/>
            </a:solidFill>
            <a:latin typeface="HGS行書体" panose="03000600000000000000" pitchFamily="66" charset="-128"/>
            <a:ea typeface="HGS行書体" panose="03000600000000000000" pitchFamily="66" charset="-128"/>
          </a:endParaRPr>
        </a:p>
      </xdr:txBody>
    </xdr:sp>
    <xdr:clientData/>
  </xdr:twoCellAnchor>
  <xdr:twoCellAnchor>
    <xdr:from>
      <xdr:col>2</xdr:col>
      <xdr:colOff>499936</xdr:colOff>
      <xdr:row>46</xdr:row>
      <xdr:rowOff>864</xdr:rowOff>
    </xdr:from>
    <xdr:to>
      <xdr:col>3</xdr:col>
      <xdr:colOff>200332</xdr:colOff>
      <xdr:row>46</xdr:row>
      <xdr:rowOff>379267</xdr:rowOff>
    </xdr:to>
    <xdr:sp macro="" textlink="">
      <xdr:nvSpPr>
        <xdr:cNvPr id="70" name="星 5 69">
          <a:extLst>
            <a:ext uri="{FF2B5EF4-FFF2-40B4-BE49-F238E27FC236}">
              <a16:creationId xmlns:a16="http://schemas.microsoft.com/office/drawing/2014/main" id="{00000000-0008-0000-0500-000046000000}"/>
            </a:ext>
          </a:extLst>
        </xdr:cNvPr>
        <xdr:cNvSpPr/>
      </xdr:nvSpPr>
      <xdr:spPr bwMode="auto">
        <a:xfrm>
          <a:off x="1871536" y="8582889"/>
          <a:ext cx="386196" cy="378403"/>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２</a:t>
          </a:r>
        </a:p>
      </xdr:txBody>
    </xdr:sp>
    <xdr:clientData/>
  </xdr:twoCellAnchor>
  <xdr:twoCellAnchor>
    <xdr:from>
      <xdr:col>0</xdr:col>
      <xdr:colOff>494742</xdr:colOff>
      <xdr:row>46</xdr:row>
      <xdr:rowOff>9525</xdr:rowOff>
    </xdr:from>
    <xdr:to>
      <xdr:col>1</xdr:col>
      <xdr:colOff>192185</xdr:colOff>
      <xdr:row>46</xdr:row>
      <xdr:rowOff>355541</xdr:rowOff>
    </xdr:to>
    <xdr:sp macro="" textlink="">
      <xdr:nvSpPr>
        <xdr:cNvPr id="71" name="星 5 70">
          <a:extLst>
            <a:ext uri="{FF2B5EF4-FFF2-40B4-BE49-F238E27FC236}">
              <a16:creationId xmlns:a16="http://schemas.microsoft.com/office/drawing/2014/main" id="{00000000-0008-0000-0500-000047000000}"/>
            </a:ext>
          </a:extLst>
        </xdr:cNvPr>
        <xdr:cNvSpPr/>
      </xdr:nvSpPr>
      <xdr:spPr bwMode="auto">
        <a:xfrm>
          <a:off x="494742" y="8591550"/>
          <a:ext cx="383243" cy="346016"/>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１</a:t>
          </a:r>
        </a:p>
      </xdr:txBody>
    </xdr:sp>
    <xdr:clientData/>
  </xdr:twoCellAnchor>
  <xdr:twoCellAnchor>
    <xdr:from>
      <xdr:col>4</xdr:col>
      <xdr:colOff>504265</xdr:colOff>
      <xdr:row>46</xdr:row>
      <xdr:rowOff>11257</xdr:rowOff>
    </xdr:from>
    <xdr:to>
      <xdr:col>5</xdr:col>
      <xdr:colOff>195590</xdr:colOff>
      <xdr:row>46</xdr:row>
      <xdr:rowOff>387928</xdr:rowOff>
    </xdr:to>
    <xdr:sp macro="" textlink="">
      <xdr:nvSpPr>
        <xdr:cNvPr id="72" name="星 5 71">
          <a:extLst>
            <a:ext uri="{FF2B5EF4-FFF2-40B4-BE49-F238E27FC236}">
              <a16:creationId xmlns:a16="http://schemas.microsoft.com/office/drawing/2014/main" id="{00000000-0008-0000-0500-000048000000}"/>
            </a:ext>
          </a:extLst>
        </xdr:cNvPr>
        <xdr:cNvSpPr/>
      </xdr:nvSpPr>
      <xdr:spPr bwMode="auto">
        <a:xfrm>
          <a:off x="3247465" y="8593282"/>
          <a:ext cx="377125" cy="376671"/>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３</a:t>
          </a:r>
        </a:p>
      </xdr:txBody>
    </xdr:sp>
    <xdr:clientData/>
  </xdr:twoCellAnchor>
  <xdr:twoCellAnchor>
    <xdr:from>
      <xdr:col>6</xdr:col>
      <xdr:colOff>514350</xdr:colOff>
      <xdr:row>46</xdr:row>
      <xdr:rowOff>9015</xdr:rowOff>
    </xdr:from>
    <xdr:to>
      <xdr:col>7</xdr:col>
      <xdr:colOff>205675</xdr:colOff>
      <xdr:row>46</xdr:row>
      <xdr:rowOff>382324</xdr:rowOff>
    </xdr:to>
    <xdr:sp macro="" textlink="">
      <xdr:nvSpPr>
        <xdr:cNvPr id="73" name="星 5 72">
          <a:extLst>
            <a:ext uri="{FF2B5EF4-FFF2-40B4-BE49-F238E27FC236}">
              <a16:creationId xmlns:a16="http://schemas.microsoft.com/office/drawing/2014/main" id="{00000000-0008-0000-0500-000049000000}"/>
            </a:ext>
          </a:extLst>
        </xdr:cNvPr>
        <xdr:cNvSpPr/>
      </xdr:nvSpPr>
      <xdr:spPr bwMode="auto">
        <a:xfrm>
          <a:off x="4629150" y="8591040"/>
          <a:ext cx="377125" cy="37330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４</a:t>
          </a:r>
        </a:p>
      </xdr:txBody>
    </xdr:sp>
    <xdr:clientData/>
  </xdr:twoCellAnchor>
  <xdr:twoCellAnchor>
    <xdr:from>
      <xdr:col>8</xdr:col>
      <xdr:colOff>503093</xdr:colOff>
      <xdr:row>46</xdr:row>
      <xdr:rowOff>14210</xdr:rowOff>
    </xdr:from>
    <xdr:to>
      <xdr:col>9</xdr:col>
      <xdr:colOff>194418</xdr:colOff>
      <xdr:row>46</xdr:row>
      <xdr:rowOff>387520</xdr:rowOff>
    </xdr:to>
    <xdr:sp macro="" textlink="">
      <xdr:nvSpPr>
        <xdr:cNvPr id="74" name="星 5 73">
          <a:extLst>
            <a:ext uri="{FF2B5EF4-FFF2-40B4-BE49-F238E27FC236}">
              <a16:creationId xmlns:a16="http://schemas.microsoft.com/office/drawing/2014/main" id="{00000000-0008-0000-0500-00004A000000}"/>
            </a:ext>
          </a:extLst>
        </xdr:cNvPr>
        <xdr:cNvSpPr/>
      </xdr:nvSpPr>
      <xdr:spPr bwMode="auto">
        <a:xfrm>
          <a:off x="5989493" y="8596235"/>
          <a:ext cx="377125" cy="373310"/>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５</a:t>
          </a:r>
        </a:p>
      </xdr:txBody>
    </xdr:sp>
    <xdr:clientData/>
  </xdr:twoCellAnchor>
  <xdr:twoCellAnchor>
    <xdr:from>
      <xdr:col>10</xdr:col>
      <xdr:colOff>171450</xdr:colOff>
      <xdr:row>46</xdr:row>
      <xdr:rowOff>5551</xdr:rowOff>
    </xdr:from>
    <xdr:to>
      <xdr:col>10</xdr:col>
      <xdr:colOff>541648</xdr:colOff>
      <xdr:row>46</xdr:row>
      <xdr:rowOff>378860</xdr:rowOff>
    </xdr:to>
    <xdr:sp macro="" textlink="">
      <xdr:nvSpPr>
        <xdr:cNvPr id="75" name="星 5 74">
          <a:extLst>
            <a:ext uri="{FF2B5EF4-FFF2-40B4-BE49-F238E27FC236}">
              <a16:creationId xmlns:a16="http://schemas.microsoft.com/office/drawing/2014/main" id="{00000000-0008-0000-0500-00004B000000}"/>
            </a:ext>
          </a:extLst>
        </xdr:cNvPr>
        <xdr:cNvSpPr/>
      </xdr:nvSpPr>
      <xdr:spPr bwMode="auto">
        <a:xfrm>
          <a:off x="7029450" y="8587576"/>
          <a:ext cx="370198" cy="37330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６</a:t>
          </a:r>
        </a:p>
      </xdr:txBody>
    </xdr:sp>
    <xdr:clientData/>
  </xdr:twoCellAnchor>
  <xdr:twoCellAnchor>
    <xdr:from>
      <xdr:col>1</xdr:col>
      <xdr:colOff>552450</xdr:colOff>
      <xdr:row>46</xdr:row>
      <xdr:rowOff>57151</xdr:rowOff>
    </xdr:from>
    <xdr:to>
      <xdr:col>2</xdr:col>
      <xdr:colOff>152400</xdr:colOff>
      <xdr:row>46</xdr:row>
      <xdr:rowOff>342901</xdr:rowOff>
    </xdr:to>
    <xdr:sp macro="" textlink="">
      <xdr:nvSpPr>
        <xdr:cNvPr id="88" name="右矢印 87">
          <a:extLst>
            <a:ext uri="{FF2B5EF4-FFF2-40B4-BE49-F238E27FC236}">
              <a16:creationId xmlns:a16="http://schemas.microsoft.com/office/drawing/2014/main" id="{00000000-0008-0000-0500-000058000000}"/>
            </a:ext>
          </a:extLst>
        </xdr:cNvPr>
        <xdr:cNvSpPr/>
      </xdr:nvSpPr>
      <xdr:spPr bwMode="auto">
        <a:xfrm>
          <a:off x="1238250" y="8639176"/>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3</xdr:col>
      <xdr:colOff>581025</xdr:colOff>
      <xdr:row>46</xdr:row>
      <xdr:rowOff>66676</xdr:rowOff>
    </xdr:from>
    <xdr:to>
      <xdr:col>4</xdr:col>
      <xdr:colOff>180975</xdr:colOff>
      <xdr:row>46</xdr:row>
      <xdr:rowOff>352426</xdr:rowOff>
    </xdr:to>
    <xdr:sp macro="" textlink="">
      <xdr:nvSpPr>
        <xdr:cNvPr id="89" name="右矢印 88">
          <a:extLst>
            <a:ext uri="{FF2B5EF4-FFF2-40B4-BE49-F238E27FC236}">
              <a16:creationId xmlns:a16="http://schemas.microsoft.com/office/drawing/2014/main" id="{00000000-0008-0000-0500-000059000000}"/>
            </a:ext>
          </a:extLst>
        </xdr:cNvPr>
        <xdr:cNvSpPr/>
      </xdr:nvSpPr>
      <xdr:spPr bwMode="auto">
        <a:xfrm>
          <a:off x="2638425" y="8648701"/>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5</xdr:col>
      <xdr:colOff>581025</xdr:colOff>
      <xdr:row>46</xdr:row>
      <xdr:rowOff>104776</xdr:rowOff>
    </xdr:from>
    <xdr:to>
      <xdr:col>6</xdr:col>
      <xdr:colOff>180975</xdr:colOff>
      <xdr:row>46</xdr:row>
      <xdr:rowOff>390526</xdr:rowOff>
    </xdr:to>
    <xdr:sp macro="" textlink="">
      <xdr:nvSpPr>
        <xdr:cNvPr id="90" name="右矢印 89">
          <a:extLst>
            <a:ext uri="{FF2B5EF4-FFF2-40B4-BE49-F238E27FC236}">
              <a16:creationId xmlns:a16="http://schemas.microsoft.com/office/drawing/2014/main" id="{00000000-0008-0000-0500-00005A000000}"/>
            </a:ext>
          </a:extLst>
        </xdr:cNvPr>
        <xdr:cNvSpPr/>
      </xdr:nvSpPr>
      <xdr:spPr bwMode="auto">
        <a:xfrm>
          <a:off x="4010025" y="8686801"/>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7</xdr:col>
      <xdr:colOff>581025</xdr:colOff>
      <xdr:row>46</xdr:row>
      <xdr:rowOff>76201</xdr:rowOff>
    </xdr:from>
    <xdr:to>
      <xdr:col>8</xdr:col>
      <xdr:colOff>180975</xdr:colOff>
      <xdr:row>46</xdr:row>
      <xdr:rowOff>361951</xdr:rowOff>
    </xdr:to>
    <xdr:sp macro="" textlink="">
      <xdr:nvSpPr>
        <xdr:cNvPr id="91" name="右矢印 90">
          <a:extLst>
            <a:ext uri="{FF2B5EF4-FFF2-40B4-BE49-F238E27FC236}">
              <a16:creationId xmlns:a16="http://schemas.microsoft.com/office/drawing/2014/main" id="{00000000-0008-0000-0500-00005B000000}"/>
            </a:ext>
          </a:extLst>
        </xdr:cNvPr>
        <xdr:cNvSpPr/>
      </xdr:nvSpPr>
      <xdr:spPr bwMode="auto">
        <a:xfrm>
          <a:off x="5381625" y="8658226"/>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1</xdr:col>
      <xdr:colOff>495300</xdr:colOff>
      <xdr:row>1</xdr:row>
      <xdr:rowOff>114300</xdr:rowOff>
    </xdr:from>
    <xdr:to>
      <xdr:col>2</xdr:col>
      <xdr:colOff>590550</xdr:colOff>
      <xdr:row>1</xdr:row>
      <xdr:rowOff>114300</xdr:rowOff>
    </xdr:to>
    <xdr:cxnSp macro="">
      <xdr:nvCxnSpPr>
        <xdr:cNvPr id="12" name="直線矢印コネクタ 11">
          <a:extLst>
            <a:ext uri="{FF2B5EF4-FFF2-40B4-BE49-F238E27FC236}">
              <a16:creationId xmlns:a16="http://schemas.microsoft.com/office/drawing/2014/main" id="{00000000-0008-0000-0500-00000C000000}"/>
            </a:ext>
          </a:extLst>
        </xdr:cNvPr>
        <xdr:cNvCxnSpPr/>
      </xdr:nvCxnSpPr>
      <xdr:spPr bwMode="auto">
        <a:xfrm>
          <a:off x="1181100" y="638175"/>
          <a:ext cx="781050" cy="0"/>
        </a:xfrm>
        <a:prstGeom prst="straightConnector1">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ash"/>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472440</xdr:colOff>
      <xdr:row>1</xdr:row>
      <xdr:rowOff>137160</xdr:rowOff>
    </xdr:from>
    <xdr:to>
      <xdr:col>6</xdr:col>
      <xdr:colOff>567690</xdr:colOff>
      <xdr:row>1</xdr:row>
      <xdr:rowOff>137160</xdr:rowOff>
    </xdr:to>
    <xdr:cxnSp macro="">
      <xdr:nvCxnSpPr>
        <xdr:cNvPr id="83" name="直線矢印コネクタ 82">
          <a:extLst>
            <a:ext uri="{FF2B5EF4-FFF2-40B4-BE49-F238E27FC236}">
              <a16:creationId xmlns:a16="http://schemas.microsoft.com/office/drawing/2014/main" id="{30760B91-C874-4833-9B3E-DB4516A8FABA}"/>
            </a:ext>
          </a:extLst>
        </xdr:cNvPr>
        <xdr:cNvCxnSpPr/>
      </xdr:nvCxnSpPr>
      <xdr:spPr bwMode="auto">
        <a:xfrm>
          <a:off x="3520440" y="655320"/>
          <a:ext cx="704850" cy="0"/>
        </a:xfrm>
        <a:prstGeom prst="straightConnector1">
          <a:avLst/>
        </a:prstGeom>
        <a:solidFill>
          <a:srgbClr xmlns:mc="http://schemas.openxmlformats.org/markup-compatibility/2006" xmlns:a14="http://schemas.microsoft.com/office/drawing/2010/main" val="FFFFFF" mc:Ignorable="a14" a14:legacySpreadsheetColorIndex="65"/>
        </a:solidFill>
        <a:ln w="25400" cap="flat" cmpd="sng" algn="ctr">
          <a:solidFill>
            <a:srgbClr val="FF66FF"/>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xdr:col>
      <xdr:colOff>502920</xdr:colOff>
      <xdr:row>11</xdr:row>
      <xdr:rowOff>53340</xdr:rowOff>
    </xdr:from>
    <xdr:to>
      <xdr:col>8</xdr:col>
      <xdr:colOff>243840</xdr:colOff>
      <xdr:row>22</xdr:row>
      <xdr:rowOff>91440</xdr:rowOff>
    </xdr:to>
    <xdr:sp macro="" textlink="">
      <xdr:nvSpPr>
        <xdr:cNvPr id="2" name="フリーフォーム: 図形 1">
          <a:extLst>
            <a:ext uri="{FF2B5EF4-FFF2-40B4-BE49-F238E27FC236}">
              <a16:creationId xmlns:a16="http://schemas.microsoft.com/office/drawing/2014/main" id="{226BED70-031B-495C-893D-0FE2B5B6C082}"/>
            </a:ext>
          </a:extLst>
        </xdr:cNvPr>
        <xdr:cNvSpPr/>
      </xdr:nvSpPr>
      <xdr:spPr bwMode="auto">
        <a:xfrm>
          <a:off x="2331720" y="2316480"/>
          <a:ext cx="2788920" cy="1882140"/>
        </a:xfrm>
        <a:custGeom>
          <a:avLst/>
          <a:gdLst>
            <a:gd name="connsiteX0" fmla="*/ 144780 w 2788920"/>
            <a:gd name="connsiteY0" fmla="*/ 1882140 h 1882140"/>
            <a:gd name="connsiteX1" fmla="*/ 0 w 2788920"/>
            <a:gd name="connsiteY1" fmla="*/ 1074420 h 1882140"/>
            <a:gd name="connsiteX2" fmla="*/ 243840 w 2788920"/>
            <a:gd name="connsiteY2" fmla="*/ 205740 h 1882140"/>
            <a:gd name="connsiteX3" fmla="*/ 693420 w 2788920"/>
            <a:gd name="connsiteY3" fmla="*/ 0 h 1882140"/>
            <a:gd name="connsiteX4" fmla="*/ 1927860 w 2788920"/>
            <a:gd name="connsiteY4" fmla="*/ 1181100 h 1882140"/>
            <a:gd name="connsiteX5" fmla="*/ 2788920 w 2788920"/>
            <a:gd name="connsiteY5" fmla="*/ 228600 h 1882140"/>
            <a:gd name="connsiteX6" fmla="*/ 2788920 w 2788920"/>
            <a:gd name="connsiteY6" fmla="*/ 228600 h 1882140"/>
            <a:gd name="connsiteX7" fmla="*/ 2788920 w 2788920"/>
            <a:gd name="connsiteY7" fmla="*/ 228600 h 188214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2788920" h="1882140">
              <a:moveTo>
                <a:pt x="144780" y="1882140"/>
              </a:moveTo>
              <a:lnTo>
                <a:pt x="0" y="1074420"/>
              </a:lnTo>
              <a:lnTo>
                <a:pt x="243840" y="205740"/>
              </a:lnTo>
              <a:lnTo>
                <a:pt x="693420" y="0"/>
              </a:lnTo>
              <a:lnTo>
                <a:pt x="1927860" y="1181100"/>
              </a:lnTo>
              <a:lnTo>
                <a:pt x="2788920" y="228600"/>
              </a:lnTo>
              <a:lnTo>
                <a:pt x="2788920" y="228600"/>
              </a:lnTo>
              <a:lnTo>
                <a:pt x="2788920" y="228600"/>
              </a:lnTo>
            </a:path>
          </a:pathLst>
        </a:custGeom>
        <a:noFill/>
        <a:ln w="25400">
          <a:solidFill>
            <a:srgbClr xmlns:mc="http://schemas.openxmlformats.org/markup-compatibility/2006" xmlns:a14="http://schemas.microsoft.com/office/drawing/2010/main" val="FF00FF" mc:Ignorable="a14" a14:legacySpreadsheetColorIndex="14"/>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10</xdr:col>
      <xdr:colOff>76200</xdr:colOff>
      <xdr:row>29</xdr:row>
      <xdr:rowOff>47625</xdr:rowOff>
    </xdr:from>
    <xdr:to>
      <xdr:col>10</xdr:col>
      <xdr:colOff>76200</xdr:colOff>
      <xdr:row>32</xdr:row>
      <xdr:rowOff>0</xdr:rowOff>
    </xdr:to>
    <xdr:cxnSp macro="">
      <xdr:nvCxnSpPr>
        <xdr:cNvPr id="5" name="直線矢印コネクタ 4">
          <a:extLst>
            <a:ext uri="{FF2B5EF4-FFF2-40B4-BE49-F238E27FC236}">
              <a16:creationId xmlns:a16="http://schemas.microsoft.com/office/drawing/2014/main" id="{B1653D87-DD42-4527-AC28-96C2CCE046D6}"/>
            </a:ext>
          </a:extLst>
        </xdr:cNvPr>
        <xdr:cNvCxnSpPr/>
      </xdr:nvCxnSpPr>
      <xdr:spPr bwMode="auto">
        <a:xfrm flipV="1">
          <a:off x="6934200" y="5438775"/>
          <a:ext cx="0" cy="466725"/>
        </a:xfrm>
        <a:prstGeom prst="straightConnector1">
          <a:avLst/>
        </a:prstGeom>
        <a:solidFill>
          <a:srgbClr xmlns:mc="http://schemas.openxmlformats.org/markup-compatibility/2006" xmlns:a14="http://schemas.microsoft.com/office/drawing/2010/main" val="FFFFFF" mc:Ignorable="a14" a14:legacySpreadsheetColorIndex="65"/>
        </a:solidFill>
        <a:ln w="19050"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0</xdr:col>
      <xdr:colOff>36308</xdr:colOff>
      <xdr:row>35</xdr:row>
      <xdr:rowOff>121920</xdr:rowOff>
    </xdr:from>
    <xdr:to>
      <xdr:col>4</xdr:col>
      <xdr:colOff>447772</xdr:colOff>
      <xdr:row>45</xdr:row>
      <xdr:rowOff>100969</xdr:rowOff>
    </xdr:to>
    <xdr:pic>
      <xdr:nvPicPr>
        <xdr:cNvPr id="8" name="図 7">
          <a:extLst>
            <a:ext uri="{FF2B5EF4-FFF2-40B4-BE49-F238E27FC236}">
              <a16:creationId xmlns:a16="http://schemas.microsoft.com/office/drawing/2014/main" id="{4A3B4DCB-D4D8-417C-A3CD-4B76777922D6}"/>
            </a:ext>
          </a:extLst>
        </xdr:cNvPr>
        <xdr:cNvPicPr>
          <a:picLocks noChangeAspect="1"/>
        </xdr:cNvPicPr>
      </xdr:nvPicPr>
      <xdr:blipFill>
        <a:blip xmlns:r="http://schemas.openxmlformats.org/officeDocument/2006/relationships" r:embed="rId2"/>
        <a:stretch>
          <a:fillRect/>
        </a:stretch>
      </xdr:blipFill>
      <xdr:spPr>
        <a:xfrm>
          <a:off x="36308" y="6408420"/>
          <a:ext cx="2849864" cy="1655449"/>
        </a:xfrm>
        <a:prstGeom prst="rect">
          <a:avLst/>
        </a:prstGeom>
      </xdr:spPr>
    </xdr:pic>
    <xdr:clientData/>
  </xdr:twoCellAnchor>
  <xdr:twoCellAnchor>
    <xdr:from>
      <xdr:col>0</xdr:col>
      <xdr:colOff>95250</xdr:colOff>
      <xdr:row>2</xdr:row>
      <xdr:rowOff>85724</xdr:rowOff>
    </xdr:from>
    <xdr:to>
      <xdr:col>3</xdr:col>
      <xdr:colOff>647699</xdr:colOff>
      <xdr:row>14</xdr:row>
      <xdr:rowOff>152399</xdr:rowOff>
    </xdr:to>
    <xdr:sp macro="" textlink="">
      <xdr:nvSpPr>
        <xdr:cNvPr id="9" name="テキスト ボックス 8">
          <a:extLst>
            <a:ext uri="{FF2B5EF4-FFF2-40B4-BE49-F238E27FC236}">
              <a16:creationId xmlns:a16="http://schemas.microsoft.com/office/drawing/2014/main" id="{592126ED-1A61-47A4-BF34-08A6B2F2BA6B}"/>
            </a:ext>
          </a:extLst>
        </xdr:cNvPr>
        <xdr:cNvSpPr txBox="1"/>
      </xdr:nvSpPr>
      <xdr:spPr>
        <a:xfrm>
          <a:off x="95250" y="847724"/>
          <a:ext cx="2609849" cy="21240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200"/>
            </a:lnSpc>
          </a:pPr>
          <a:r>
            <a:rPr kumimoji="1" lang="ja-JP" altLang="en-US" sz="900" b="0">
              <a:latin typeface="Meiryo UI" panose="020B0604030504040204" pitchFamily="50" charset="-128"/>
              <a:ea typeface="Meiryo UI" panose="020B0604030504040204" pitchFamily="50" charset="-128"/>
            </a:rPr>
            <a:t>控席出発時刻</a:t>
          </a:r>
          <a:r>
            <a:rPr kumimoji="1" lang="ja-JP" altLang="en-US" sz="900" b="1" u="sng">
              <a:latin typeface="Meiryo UI" panose="020B0604030504040204" pitchFamily="50" charset="-128"/>
              <a:ea typeface="Meiryo UI" panose="020B0604030504040204" pitchFamily="50" charset="-128"/>
            </a:rPr>
            <a:t>（同時刻の人と一緒に出発）</a:t>
          </a:r>
          <a:endParaRPr kumimoji="1" lang="en-US" altLang="ja-JP" sz="900" b="1" u="sng">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9:00</a:t>
          </a:r>
          <a:r>
            <a:rPr kumimoji="1" lang="ja-JP" altLang="en-US" sz="900" b="0">
              <a:latin typeface="Meiryo UI" panose="020B0604030504040204" pitchFamily="50" charset="-128"/>
              <a:ea typeface="Meiryo UI" panose="020B0604030504040204" pitchFamily="50" charset="-128"/>
            </a:rPr>
            <a:t>　安芸、大家、竹平、中山</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亜</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ja-JP" altLang="en-US" sz="900" b="0">
              <a:latin typeface="Meiryo UI" panose="020B0604030504040204" pitchFamily="50" charset="-128"/>
              <a:ea typeface="Meiryo UI" panose="020B0604030504040204" pitchFamily="50" charset="-128"/>
            </a:rPr>
            <a:t>　　　　 戸板、善</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9:30</a:t>
          </a:r>
          <a:r>
            <a:rPr kumimoji="1" lang="ja-JP" altLang="en-US" sz="900" b="0">
              <a:latin typeface="Meiryo UI" panose="020B0604030504040204" pitchFamily="50" charset="-128"/>
              <a:ea typeface="Meiryo UI" panose="020B0604030504040204" pitchFamily="50" charset="-128"/>
            </a:rPr>
            <a:t>　永尾、高山、中川、岡、杉岡</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9:50</a:t>
          </a:r>
          <a:r>
            <a:rPr kumimoji="1" lang="ja-JP" altLang="en-US" sz="900" b="0">
              <a:latin typeface="Meiryo UI" panose="020B0604030504040204" pitchFamily="50" charset="-128"/>
              <a:ea typeface="Meiryo UI" panose="020B0604030504040204" pitchFamily="50" charset="-128"/>
            </a:rPr>
            <a:t>　舛田、岡田、柴</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9:59</a:t>
          </a:r>
          <a:r>
            <a:rPr kumimoji="1" lang="ja-JP" altLang="en-US" sz="900" b="0">
              <a:latin typeface="Meiryo UI" panose="020B0604030504040204" pitchFamily="50" charset="-128"/>
              <a:ea typeface="Meiryo UI" panose="020B0604030504040204" pitchFamily="50" charset="-128"/>
            </a:rPr>
            <a:t>　和田　</a:t>
          </a:r>
          <a:r>
            <a:rPr kumimoji="1" lang="ja-JP" altLang="en-US" sz="900" b="0">
              <a:solidFill>
                <a:srgbClr val="FF0000"/>
              </a:solidFill>
              <a:latin typeface="Meiryo UI" panose="020B0604030504040204" pitchFamily="50" charset="-128"/>
              <a:ea typeface="Meiryo UI" panose="020B0604030504040204" pitchFamily="50" charset="-128"/>
            </a:rPr>
            <a:t>←単独</a:t>
          </a:r>
          <a:endParaRPr kumimoji="1" lang="en-US" altLang="ja-JP" sz="900" b="0">
            <a:solidFill>
              <a:srgbClr val="FF0000"/>
            </a:solidFill>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10:05 </a:t>
          </a:r>
          <a:r>
            <a:rPr kumimoji="1" lang="ja-JP" altLang="en-US" sz="900" b="0">
              <a:latin typeface="Meiryo UI" panose="020B0604030504040204" pitchFamily="50" charset="-128"/>
              <a:ea typeface="Meiryo UI" panose="020B0604030504040204" pitchFamily="50" charset="-128"/>
            </a:rPr>
            <a:t>中山</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大臣</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、清原、寺田</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10:15 </a:t>
          </a:r>
          <a:r>
            <a:rPr kumimoji="1" lang="ja-JP" altLang="en-US" sz="900" b="0">
              <a:latin typeface="Meiryo UI" panose="020B0604030504040204" pitchFamily="50" charset="-128"/>
              <a:ea typeface="Meiryo UI" panose="020B0604030504040204" pitchFamily="50" charset="-128"/>
            </a:rPr>
            <a:t>根本、張</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10:25 </a:t>
          </a:r>
          <a:r>
            <a:rPr kumimoji="1" lang="ja-JP" altLang="en-US" sz="900" b="0">
              <a:latin typeface="Meiryo UI" panose="020B0604030504040204" pitchFamily="50" charset="-128"/>
              <a:ea typeface="Meiryo UI" panose="020B0604030504040204" pitchFamily="50" charset="-128"/>
            </a:rPr>
            <a:t>白石、長谷川、後藤</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10:35 </a:t>
          </a:r>
          <a:r>
            <a:rPr kumimoji="1" lang="ja-JP" altLang="en-US" sz="900" b="0">
              <a:latin typeface="Meiryo UI" panose="020B0604030504040204" pitchFamily="50" charset="-128"/>
              <a:ea typeface="Meiryo UI" panose="020B0604030504040204" pitchFamily="50" charset="-128"/>
            </a:rPr>
            <a:t>金子、高橋</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10:44 </a:t>
          </a:r>
          <a:r>
            <a:rPr kumimoji="1" lang="ja-JP" altLang="en-US" sz="900" b="0">
              <a:latin typeface="Meiryo UI" panose="020B0604030504040204" pitchFamily="50" charset="-128"/>
              <a:ea typeface="Meiryo UI" panose="020B0604030504040204" pitchFamily="50" charset="-128"/>
            </a:rPr>
            <a:t>本多</a:t>
          </a:r>
          <a:r>
            <a:rPr kumimoji="1" lang="ja-JP" altLang="ja-JP" sz="900" b="0">
              <a:solidFill>
                <a:schemeClr val="dk1"/>
              </a:solidFill>
              <a:effectLst/>
              <a:latin typeface="Meiryo UI" panose="020B0604030504040204" pitchFamily="50" charset="-128"/>
              <a:ea typeface="Meiryo UI" panose="020B0604030504040204" pitchFamily="50" charset="-128"/>
              <a:cs typeface="+mn-cs"/>
            </a:rPr>
            <a:t>　</a:t>
          </a:r>
          <a:r>
            <a:rPr kumimoji="1" lang="ja-JP" altLang="ja-JP" sz="900" b="0">
              <a:solidFill>
                <a:srgbClr val="FF0000"/>
              </a:solidFill>
              <a:effectLst/>
              <a:latin typeface="Meiryo UI" panose="020B0604030504040204" pitchFamily="50" charset="-128"/>
              <a:ea typeface="Meiryo UI" panose="020B0604030504040204" pitchFamily="50" charset="-128"/>
              <a:cs typeface="+mn-cs"/>
            </a:rPr>
            <a:t>←単独</a:t>
          </a:r>
          <a:endParaRPr kumimoji="1" lang="en-US" altLang="ja-JP" sz="900" b="0">
            <a:solidFill>
              <a:srgbClr val="FF0000"/>
            </a:solidFill>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10:49 </a:t>
          </a:r>
          <a:r>
            <a:rPr kumimoji="1" lang="ja-JP" altLang="en-US" sz="900" b="0">
              <a:latin typeface="Meiryo UI" panose="020B0604030504040204" pitchFamily="50" charset="-128"/>
              <a:ea typeface="Meiryo UI" panose="020B0604030504040204" pitchFamily="50" charset="-128"/>
            </a:rPr>
            <a:t>寺本</a:t>
          </a:r>
          <a:r>
            <a:rPr kumimoji="1" lang="ja-JP" altLang="ja-JP" sz="900" b="0">
              <a:solidFill>
                <a:schemeClr val="dk1"/>
              </a:solidFill>
              <a:effectLst/>
              <a:latin typeface="Meiryo UI" panose="020B0604030504040204" pitchFamily="50" charset="-128"/>
              <a:ea typeface="Meiryo UI" panose="020B0604030504040204" pitchFamily="50" charset="-128"/>
              <a:cs typeface="+mn-cs"/>
            </a:rPr>
            <a:t>　</a:t>
          </a:r>
          <a:r>
            <a:rPr kumimoji="1" lang="ja-JP" altLang="ja-JP" sz="900" b="0">
              <a:solidFill>
                <a:srgbClr val="FF0000"/>
              </a:solidFill>
              <a:effectLst/>
              <a:latin typeface="Meiryo UI" panose="020B0604030504040204" pitchFamily="50" charset="-128"/>
              <a:ea typeface="Meiryo UI" panose="020B0604030504040204" pitchFamily="50" charset="-128"/>
              <a:cs typeface="+mn-cs"/>
            </a:rPr>
            <a:t>←単独</a:t>
          </a:r>
          <a:endParaRPr kumimoji="1" lang="en-US" altLang="ja-JP" sz="900" b="0">
            <a:solidFill>
              <a:srgbClr val="FF0000"/>
            </a:solidFill>
            <a:latin typeface="Meiryo UI" panose="020B0604030504040204" pitchFamily="50" charset="-128"/>
            <a:ea typeface="Meiryo UI" panose="020B0604030504040204" pitchFamily="50" charset="-128"/>
          </a:endParaRPr>
        </a:p>
        <a:p>
          <a:endParaRPr kumimoji="1" lang="ja-JP" altLang="en-US" sz="900" b="0">
            <a:latin typeface="Meiryo UI" panose="020B0604030504040204" pitchFamily="50" charset="-128"/>
            <a:ea typeface="Meiryo UI" panose="020B0604030504040204" pitchFamily="50" charset="-128"/>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221106</xdr:colOff>
      <xdr:row>30</xdr:row>
      <xdr:rowOff>104914</xdr:rowOff>
    </xdr:from>
    <xdr:to>
      <xdr:col>3</xdr:col>
      <xdr:colOff>4877322</xdr:colOff>
      <xdr:row>47</xdr:row>
      <xdr:rowOff>142875</xdr:rowOff>
    </xdr:to>
    <xdr:pic>
      <xdr:nvPicPr>
        <xdr:cNvPr id="231" name="図 3">
          <a:extLst>
            <a:ext uri="{FF2B5EF4-FFF2-40B4-BE49-F238E27FC236}">
              <a16:creationId xmlns:a16="http://schemas.microsoft.com/office/drawing/2014/main" id="{9382BECE-60A7-81BC-E489-5EB21373DE78}"/>
            </a:ext>
          </a:extLst>
        </xdr:cNvPr>
        <xdr:cNvPicPr>
          <a:picLocks noChangeAspect="1" noChangeArrowheads="1"/>
        </xdr:cNvPicPr>
      </xdr:nvPicPr>
      <xdr:blipFill rotWithShape="1">
        <a:blip xmlns:r="http://schemas.openxmlformats.org/officeDocument/2006/relationships" r:embed="rId1">
          <a:duotone>
            <a:schemeClr val="accent3">
              <a:shade val="45000"/>
              <a:satMod val="135000"/>
            </a:schemeClr>
            <a:prstClr val="white"/>
          </a:duotone>
          <a:extLst>
            <a:ext uri="{28A0092B-C50C-407E-A947-70E740481C1C}">
              <a14:useLocalDpi xmlns:a14="http://schemas.microsoft.com/office/drawing/2010/main" val="0"/>
            </a:ext>
          </a:extLst>
        </a:blip>
        <a:srcRect b="32969"/>
        <a:stretch/>
      </xdr:blipFill>
      <xdr:spPr bwMode="auto">
        <a:xfrm>
          <a:off x="725931" y="8382139"/>
          <a:ext cx="6123066" cy="28954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1109385</xdr:colOff>
      <xdr:row>33</xdr:row>
      <xdr:rowOff>134470</xdr:rowOff>
    </xdr:from>
    <xdr:to>
      <xdr:col>3</xdr:col>
      <xdr:colOff>1714500</xdr:colOff>
      <xdr:row>35</xdr:row>
      <xdr:rowOff>145673</xdr:rowOff>
    </xdr:to>
    <xdr:sp macro="" textlink="">
      <xdr:nvSpPr>
        <xdr:cNvPr id="14" name="テキスト ボックス 13">
          <a:extLst>
            <a:ext uri="{FF2B5EF4-FFF2-40B4-BE49-F238E27FC236}">
              <a16:creationId xmlns:a16="http://schemas.microsoft.com/office/drawing/2014/main" id="{21EEBCA8-5DA5-40BD-8320-F6767A3993E6}"/>
            </a:ext>
          </a:extLst>
        </xdr:cNvPr>
        <xdr:cNvSpPr txBox="1"/>
      </xdr:nvSpPr>
      <xdr:spPr>
        <a:xfrm>
          <a:off x="3081819" y="7543740"/>
          <a:ext cx="605115" cy="3483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③⑦</a:t>
          </a:r>
        </a:p>
      </xdr:txBody>
    </xdr:sp>
    <xdr:clientData/>
  </xdr:twoCellAnchor>
  <xdr:twoCellAnchor>
    <xdr:from>
      <xdr:col>3</xdr:col>
      <xdr:colOff>1275678</xdr:colOff>
      <xdr:row>36</xdr:row>
      <xdr:rowOff>7171</xdr:rowOff>
    </xdr:from>
    <xdr:to>
      <xdr:col>3</xdr:col>
      <xdr:colOff>1533414</xdr:colOff>
      <xdr:row>37</xdr:row>
      <xdr:rowOff>7171</xdr:rowOff>
    </xdr:to>
    <xdr:sp macro="" textlink="">
      <xdr:nvSpPr>
        <xdr:cNvPr id="15" name="正方形/長方形 14">
          <a:extLst>
            <a:ext uri="{FF2B5EF4-FFF2-40B4-BE49-F238E27FC236}">
              <a16:creationId xmlns:a16="http://schemas.microsoft.com/office/drawing/2014/main" id="{48664C47-7950-4574-B9F9-DF0BF2CD630A}"/>
            </a:ext>
          </a:extLst>
        </xdr:cNvPr>
        <xdr:cNvSpPr/>
      </xdr:nvSpPr>
      <xdr:spPr bwMode="auto">
        <a:xfrm>
          <a:off x="3248112" y="7922193"/>
          <a:ext cx="257736" cy="168584"/>
        </a:xfrm>
        <a:prstGeom prst="rect">
          <a:avLst/>
        </a:prstGeom>
        <a:pattFill prst="pct25">
          <a:fgClr>
            <a:srgbClr val="FF0000"/>
          </a:fgClr>
          <a:bgClr>
            <a:schemeClr val="bg1"/>
          </a:bgClr>
        </a:pattFill>
        <a:ln w="28575">
          <a:solidFill>
            <a:srgbClr val="FF0000"/>
          </a:solidFill>
        </a:ln>
      </xdr:spPr>
      <xdr:style>
        <a:lnRef idx="0">
          <a:scrgbClr r="0" g="0" b="0"/>
        </a:lnRef>
        <a:fillRef idx="0">
          <a:scrgbClr r="0" g="0" b="0"/>
        </a:fillRef>
        <a:effectRef idx="0">
          <a:scrgbClr r="0" g="0" b="0"/>
        </a:effectRef>
        <a:fontRef idx="minor">
          <a:schemeClr val="lt1"/>
        </a:fontRef>
      </xdr:style>
      <xdr:txBody>
        <a:bodyPr rtlCol="0" anchor="ctr"/>
        <a:lstStyle/>
        <a:p>
          <a:pPr algn="l"/>
          <a:endParaRPr kumimoji="1" lang="ja-JP" altLang="en-US" sz="1100"/>
        </a:p>
      </xdr:txBody>
    </xdr:sp>
    <xdr:clientData/>
  </xdr:twoCellAnchor>
  <xdr:twoCellAnchor>
    <xdr:from>
      <xdr:col>1</xdr:col>
      <xdr:colOff>470647</xdr:colOff>
      <xdr:row>35</xdr:row>
      <xdr:rowOff>156883</xdr:rowOff>
    </xdr:from>
    <xdr:to>
      <xdr:col>2</xdr:col>
      <xdr:colOff>448236</xdr:colOff>
      <xdr:row>41</xdr:row>
      <xdr:rowOff>56030</xdr:rowOff>
    </xdr:to>
    <xdr:sp macro="" textlink="">
      <xdr:nvSpPr>
        <xdr:cNvPr id="18" name="正方形/長方形 17">
          <a:extLst>
            <a:ext uri="{FF2B5EF4-FFF2-40B4-BE49-F238E27FC236}">
              <a16:creationId xmlns:a16="http://schemas.microsoft.com/office/drawing/2014/main" id="{38DEDC96-1564-4442-9018-35444BA3BB29}"/>
            </a:ext>
          </a:extLst>
        </xdr:cNvPr>
        <xdr:cNvSpPr/>
      </xdr:nvSpPr>
      <xdr:spPr bwMode="auto">
        <a:xfrm>
          <a:off x="974912" y="7743265"/>
          <a:ext cx="481853" cy="851647"/>
        </a:xfrm>
        <a:prstGeom prst="rect">
          <a:avLst/>
        </a:prstGeom>
        <a:noFill/>
        <a:ln w="31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lIns="0" tIns="0" rIns="0" bIns="0" rtlCol="0" anchor="t"/>
        <a:lstStyle/>
        <a:p>
          <a:pPr algn="l"/>
          <a:r>
            <a:rPr kumimoji="1" lang="ja-JP" altLang="en-US" sz="800" b="1">
              <a:solidFill>
                <a:schemeClr val="tx1"/>
              </a:solidFill>
            </a:rPr>
            <a:t>待機</a:t>
          </a:r>
          <a:endParaRPr kumimoji="1" lang="en-US" altLang="ja-JP" sz="800" b="1">
            <a:solidFill>
              <a:schemeClr val="tx1"/>
            </a:solidFill>
          </a:endParaRPr>
        </a:p>
        <a:p>
          <a:pPr algn="l"/>
          <a:r>
            <a:rPr kumimoji="1" lang="ja-JP" altLang="en-US" sz="800" b="1">
              <a:solidFill>
                <a:schemeClr val="tx1"/>
              </a:solidFill>
            </a:rPr>
            <a:t>エリア</a:t>
          </a:r>
        </a:p>
      </xdr:txBody>
    </xdr:sp>
    <xdr:clientData/>
  </xdr:twoCellAnchor>
  <xdr:twoCellAnchor>
    <xdr:from>
      <xdr:col>2</xdr:col>
      <xdr:colOff>493058</xdr:colOff>
      <xdr:row>39</xdr:row>
      <xdr:rowOff>22412</xdr:rowOff>
    </xdr:from>
    <xdr:to>
      <xdr:col>2</xdr:col>
      <xdr:colOff>837269</xdr:colOff>
      <xdr:row>41</xdr:row>
      <xdr:rowOff>56030</xdr:rowOff>
    </xdr:to>
    <xdr:sp macro="" textlink="">
      <xdr:nvSpPr>
        <xdr:cNvPr id="19" name="正方形/長方形 18">
          <a:extLst>
            <a:ext uri="{FF2B5EF4-FFF2-40B4-BE49-F238E27FC236}">
              <a16:creationId xmlns:a16="http://schemas.microsoft.com/office/drawing/2014/main" id="{02CB0F83-7653-4131-8BD9-1733E1E2D030}"/>
            </a:ext>
          </a:extLst>
        </xdr:cNvPr>
        <xdr:cNvSpPr/>
      </xdr:nvSpPr>
      <xdr:spPr bwMode="auto">
        <a:xfrm>
          <a:off x="1504562" y="8443186"/>
          <a:ext cx="344211" cy="320211"/>
        </a:xfrm>
        <a:prstGeom prst="rect">
          <a:avLst/>
        </a:prstGeom>
        <a:noFill/>
        <a:ln w="31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lIns="0" tIns="0" rIns="0" bIns="0" rtlCol="0" anchor="t"/>
        <a:lstStyle/>
        <a:p>
          <a:pPr algn="l"/>
          <a:r>
            <a:rPr kumimoji="1" lang="ja-JP" altLang="en-US" sz="800" b="1">
              <a:solidFill>
                <a:schemeClr val="tx1"/>
              </a:solidFill>
            </a:rPr>
            <a:t>中継</a:t>
          </a:r>
          <a:endParaRPr kumimoji="1" lang="en-US" altLang="ja-JP" sz="800" b="1">
            <a:solidFill>
              <a:schemeClr val="tx1"/>
            </a:solidFill>
          </a:endParaRPr>
        </a:p>
        <a:p>
          <a:pPr algn="l"/>
          <a:r>
            <a:rPr kumimoji="1" lang="ja-JP" altLang="en-US" sz="800" b="1">
              <a:solidFill>
                <a:schemeClr val="tx1"/>
              </a:solidFill>
            </a:rPr>
            <a:t>エリア</a:t>
          </a:r>
        </a:p>
      </xdr:txBody>
    </xdr:sp>
    <xdr:clientData/>
  </xdr:twoCellAnchor>
  <xdr:twoCellAnchor>
    <xdr:from>
      <xdr:col>2</xdr:col>
      <xdr:colOff>481851</xdr:colOff>
      <xdr:row>36</xdr:row>
      <xdr:rowOff>11206</xdr:rowOff>
    </xdr:from>
    <xdr:to>
      <xdr:col>2</xdr:col>
      <xdr:colOff>826062</xdr:colOff>
      <xdr:row>38</xdr:row>
      <xdr:rowOff>156882</xdr:rowOff>
    </xdr:to>
    <xdr:sp macro="" textlink="">
      <xdr:nvSpPr>
        <xdr:cNvPr id="20" name="正方形/長方形 19">
          <a:extLst>
            <a:ext uri="{FF2B5EF4-FFF2-40B4-BE49-F238E27FC236}">
              <a16:creationId xmlns:a16="http://schemas.microsoft.com/office/drawing/2014/main" id="{9100E699-9D2B-4365-8452-7553010876BD}"/>
            </a:ext>
          </a:extLst>
        </xdr:cNvPr>
        <xdr:cNvSpPr/>
      </xdr:nvSpPr>
      <xdr:spPr bwMode="auto">
        <a:xfrm>
          <a:off x="1493355" y="7926228"/>
          <a:ext cx="344211" cy="482844"/>
        </a:xfrm>
        <a:prstGeom prst="rect">
          <a:avLst/>
        </a:prstGeom>
        <a:noFill/>
        <a:ln w="31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lIns="0" tIns="0" rIns="0" bIns="0" rtlCol="0" anchor="t"/>
        <a:lstStyle/>
        <a:p>
          <a:pPr algn="l"/>
          <a:r>
            <a:rPr kumimoji="1" lang="ja-JP" altLang="en-US" sz="800" b="1">
              <a:solidFill>
                <a:schemeClr val="tx1"/>
              </a:solidFill>
            </a:rPr>
            <a:t>休息</a:t>
          </a:r>
          <a:endParaRPr kumimoji="1" lang="en-US" altLang="ja-JP" sz="800" b="1">
            <a:solidFill>
              <a:schemeClr val="tx1"/>
            </a:solidFill>
          </a:endParaRPr>
        </a:p>
        <a:p>
          <a:pPr algn="l"/>
          <a:r>
            <a:rPr kumimoji="1" lang="ja-JP" altLang="en-US" sz="800" b="1">
              <a:solidFill>
                <a:schemeClr val="tx1"/>
              </a:solidFill>
            </a:rPr>
            <a:t>エリア</a:t>
          </a:r>
        </a:p>
      </xdr:txBody>
    </xdr:sp>
    <xdr:clientData/>
  </xdr:twoCellAnchor>
  <xdr:twoCellAnchor>
    <xdr:from>
      <xdr:col>2</xdr:col>
      <xdr:colOff>88528</xdr:colOff>
      <xdr:row>37</xdr:row>
      <xdr:rowOff>0</xdr:rowOff>
    </xdr:from>
    <xdr:to>
      <xdr:col>2</xdr:col>
      <xdr:colOff>403411</xdr:colOff>
      <xdr:row>39</xdr:row>
      <xdr:rowOff>145674</xdr:rowOff>
    </xdr:to>
    <xdr:sp macro="" textlink="">
      <xdr:nvSpPr>
        <xdr:cNvPr id="21" name="テキスト ボックス 20">
          <a:extLst>
            <a:ext uri="{FF2B5EF4-FFF2-40B4-BE49-F238E27FC236}">
              <a16:creationId xmlns:a16="http://schemas.microsoft.com/office/drawing/2014/main" id="{B1C47FC6-B717-493F-8908-D13A7B7B83E0}"/>
            </a:ext>
          </a:extLst>
        </xdr:cNvPr>
        <xdr:cNvSpPr txBox="1"/>
      </xdr:nvSpPr>
      <xdr:spPr>
        <a:xfrm flipH="1">
          <a:off x="1097057" y="7922559"/>
          <a:ext cx="314883" cy="481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①</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3</xdr:col>
      <xdr:colOff>109271</xdr:colOff>
      <xdr:row>42</xdr:row>
      <xdr:rowOff>7920</xdr:rowOff>
    </xdr:from>
    <xdr:to>
      <xdr:col>3</xdr:col>
      <xdr:colOff>492511</xdr:colOff>
      <xdr:row>44</xdr:row>
      <xdr:rowOff>41536</xdr:rowOff>
    </xdr:to>
    <xdr:sp macro="" textlink="">
      <xdr:nvSpPr>
        <xdr:cNvPr id="24" name="テキスト ボックス 23">
          <a:extLst>
            <a:ext uri="{FF2B5EF4-FFF2-40B4-BE49-F238E27FC236}">
              <a16:creationId xmlns:a16="http://schemas.microsoft.com/office/drawing/2014/main" id="{3FE2172B-EB14-41E2-B502-9FBA12EC31B1}"/>
            </a:ext>
          </a:extLst>
        </xdr:cNvPr>
        <xdr:cNvSpPr txBox="1"/>
      </xdr:nvSpPr>
      <xdr:spPr>
        <a:xfrm>
          <a:off x="2081705" y="8883871"/>
          <a:ext cx="383240" cy="3707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②</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1</xdr:col>
      <xdr:colOff>324231</xdr:colOff>
      <xdr:row>33</xdr:row>
      <xdr:rowOff>156883</xdr:rowOff>
    </xdr:from>
    <xdr:to>
      <xdr:col>1</xdr:col>
      <xdr:colOff>436289</xdr:colOff>
      <xdr:row>36</xdr:row>
      <xdr:rowOff>123264</xdr:rowOff>
    </xdr:to>
    <xdr:sp macro="" textlink="">
      <xdr:nvSpPr>
        <xdr:cNvPr id="8" name="楕円 7">
          <a:extLst>
            <a:ext uri="{FF2B5EF4-FFF2-40B4-BE49-F238E27FC236}">
              <a16:creationId xmlns:a16="http://schemas.microsoft.com/office/drawing/2014/main" id="{B317C19D-686F-495E-A690-5B6B8118BA7F}"/>
            </a:ext>
          </a:extLst>
        </xdr:cNvPr>
        <xdr:cNvSpPr/>
      </xdr:nvSpPr>
      <xdr:spPr bwMode="auto">
        <a:xfrm>
          <a:off x="829983" y="7566153"/>
          <a:ext cx="112058" cy="472133"/>
        </a:xfrm>
        <a:prstGeom prst="ellipse">
          <a:avLst/>
        </a:prstGeom>
        <a:noFill/>
        <a:ln w="3175">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301815</xdr:colOff>
      <xdr:row>34</xdr:row>
      <xdr:rowOff>44823</xdr:rowOff>
    </xdr:from>
    <xdr:to>
      <xdr:col>2</xdr:col>
      <xdr:colOff>53800</xdr:colOff>
      <xdr:row>35</xdr:row>
      <xdr:rowOff>156883</xdr:rowOff>
    </xdr:to>
    <xdr:sp macro="" textlink="">
      <xdr:nvSpPr>
        <xdr:cNvPr id="5" name="テキスト ボックス 4">
          <a:extLst>
            <a:ext uri="{FF2B5EF4-FFF2-40B4-BE49-F238E27FC236}">
              <a16:creationId xmlns:a16="http://schemas.microsoft.com/office/drawing/2014/main" id="{8608B910-DC93-F925-2458-FDF045E3A00C}"/>
            </a:ext>
          </a:extLst>
        </xdr:cNvPr>
        <xdr:cNvSpPr txBox="1"/>
      </xdr:nvSpPr>
      <xdr:spPr>
        <a:xfrm>
          <a:off x="807567" y="7622677"/>
          <a:ext cx="257737" cy="2806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④</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3</xdr:col>
      <xdr:colOff>12551</xdr:colOff>
      <xdr:row>40</xdr:row>
      <xdr:rowOff>41236</xdr:rowOff>
    </xdr:from>
    <xdr:to>
      <xdr:col>3</xdr:col>
      <xdr:colOff>124609</xdr:colOff>
      <xdr:row>43</xdr:row>
      <xdr:rowOff>63648</xdr:rowOff>
    </xdr:to>
    <xdr:sp macro="" textlink="">
      <xdr:nvSpPr>
        <xdr:cNvPr id="9" name="楕円 8">
          <a:extLst>
            <a:ext uri="{FF2B5EF4-FFF2-40B4-BE49-F238E27FC236}">
              <a16:creationId xmlns:a16="http://schemas.microsoft.com/office/drawing/2014/main" id="{FCFB7CC5-0AC5-140F-0017-C20A61C07F3A}"/>
            </a:ext>
          </a:extLst>
        </xdr:cNvPr>
        <xdr:cNvSpPr/>
      </xdr:nvSpPr>
      <xdr:spPr bwMode="auto">
        <a:xfrm>
          <a:off x="1795631" y="8385136"/>
          <a:ext cx="112058" cy="479612"/>
        </a:xfrm>
        <a:prstGeom prst="ellipse">
          <a:avLst/>
        </a:prstGeom>
        <a:noFill/>
        <a:ln w="3175">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2</xdr:col>
      <xdr:colOff>843575</xdr:colOff>
      <xdr:row>40</xdr:row>
      <xdr:rowOff>97266</xdr:rowOff>
    </xdr:from>
    <xdr:to>
      <xdr:col>3</xdr:col>
      <xdr:colOff>232632</xdr:colOff>
      <xdr:row>42</xdr:row>
      <xdr:rowOff>97267</xdr:rowOff>
    </xdr:to>
    <xdr:sp macro="" textlink="">
      <xdr:nvSpPr>
        <xdr:cNvPr id="10" name="テキスト ボックス 9">
          <a:extLst>
            <a:ext uri="{FF2B5EF4-FFF2-40B4-BE49-F238E27FC236}">
              <a16:creationId xmlns:a16="http://schemas.microsoft.com/office/drawing/2014/main" id="{D70C9E32-5E4B-94B0-9754-F6CDFB736BB4}"/>
            </a:ext>
          </a:extLst>
        </xdr:cNvPr>
        <xdr:cNvSpPr txBox="1"/>
      </xdr:nvSpPr>
      <xdr:spPr>
        <a:xfrm>
          <a:off x="1757975" y="8441166"/>
          <a:ext cx="257737" cy="2895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④</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3</xdr:col>
      <xdr:colOff>3506251</xdr:colOff>
      <xdr:row>39</xdr:row>
      <xdr:rowOff>68121</xdr:rowOff>
    </xdr:from>
    <xdr:to>
      <xdr:col>3</xdr:col>
      <xdr:colOff>4010515</xdr:colOff>
      <xdr:row>40</xdr:row>
      <xdr:rowOff>56019</xdr:rowOff>
    </xdr:to>
    <xdr:sp macro="" textlink="">
      <xdr:nvSpPr>
        <xdr:cNvPr id="11" name="正方形/長方形 10">
          <a:extLst>
            <a:ext uri="{FF2B5EF4-FFF2-40B4-BE49-F238E27FC236}">
              <a16:creationId xmlns:a16="http://schemas.microsoft.com/office/drawing/2014/main" id="{C85E8587-D813-85E1-FFBC-010428AC19DC}"/>
            </a:ext>
          </a:extLst>
        </xdr:cNvPr>
        <xdr:cNvSpPr/>
      </xdr:nvSpPr>
      <xdr:spPr bwMode="auto">
        <a:xfrm>
          <a:off x="5478685" y="8488895"/>
          <a:ext cx="504264" cy="156482"/>
        </a:xfrm>
        <a:prstGeom prst="rect">
          <a:avLst/>
        </a:prstGeom>
        <a:pattFill prst="pct25">
          <a:fgClr>
            <a:srgbClr val="FF0000"/>
          </a:fgClr>
          <a:bgClr>
            <a:schemeClr val="bg1"/>
          </a:bgClr>
        </a:pattFill>
        <a:ln w="28575">
          <a:solidFill>
            <a:srgbClr val="FF0000"/>
          </a:solidFill>
        </a:ln>
      </xdr:spPr>
      <xdr:style>
        <a:lnRef idx="0">
          <a:scrgbClr r="0" g="0" b="0"/>
        </a:lnRef>
        <a:fillRef idx="0">
          <a:scrgbClr r="0" g="0" b="0"/>
        </a:fillRef>
        <a:effectRef idx="0">
          <a:scrgbClr r="0" g="0" b="0"/>
        </a:effectRef>
        <a:fontRef idx="minor">
          <a:schemeClr val="lt1"/>
        </a:fontRef>
      </xdr:style>
      <xdr:txBody>
        <a:bodyPr rtlCol="0" anchor="ctr"/>
        <a:lstStyle/>
        <a:p>
          <a:pPr algn="l"/>
          <a:endParaRPr kumimoji="1" lang="ja-JP" altLang="en-US" sz="1100"/>
        </a:p>
      </xdr:txBody>
    </xdr:sp>
    <xdr:clientData/>
  </xdr:twoCellAnchor>
  <xdr:twoCellAnchor>
    <xdr:from>
      <xdr:col>3</xdr:col>
      <xdr:colOff>3540268</xdr:colOff>
      <xdr:row>39</xdr:row>
      <xdr:rowOff>117898</xdr:rowOff>
    </xdr:from>
    <xdr:to>
      <xdr:col>3</xdr:col>
      <xdr:colOff>4627236</xdr:colOff>
      <xdr:row>42</xdr:row>
      <xdr:rowOff>28651</xdr:rowOff>
    </xdr:to>
    <xdr:sp macro="" textlink="">
      <xdr:nvSpPr>
        <xdr:cNvPr id="16" name="テキスト ボックス 15">
          <a:extLst>
            <a:ext uri="{FF2B5EF4-FFF2-40B4-BE49-F238E27FC236}">
              <a16:creationId xmlns:a16="http://schemas.microsoft.com/office/drawing/2014/main" id="{FA30BAC7-FF69-8D2D-BE6D-4DFFD3B1336A}"/>
            </a:ext>
          </a:extLst>
        </xdr:cNvPr>
        <xdr:cNvSpPr txBox="1"/>
      </xdr:nvSpPr>
      <xdr:spPr>
        <a:xfrm>
          <a:off x="5512702" y="8538672"/>
          <a:ext cx="1086968" cy="3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⑥⑦⑧</a:t>
          </a:r>
        </a:p>
      </xdr:txBody>
    </xdr:sp>
    <xdr:clientData/>
  </xdr:twoCellAnchor>
  <xdr:twoCellAnchor>
    <xdr:from>
      <xdr:col>3</xdr:col>
      <xdr:colOff>3086102</xdr:colOff>
      <xdr:row>40</xdr:row>
      <xdr:rowOff>47177</xdr:rowOff>
    </xdr:from>
    <xdr:to>
      <xdr:col>3</xdr:col>
      <xdr:colOff>3724275</xdr:colOff>
      <xdr:row>42</xdr:row>
      <xdr:rowOff>126514</xdr:rowOff>
    </xdr:to>
    <xdr:sp macro="" textlink="">
      <xdr:nvSpPr>
        <xdr:cNvPr id="6" name="テキスト ボックス 5">
          <a:extLst>
            <a:ext uri="{FF2B5EF4-FFF2-40B4-BE49-F238E27FC236}">
              <a16:creationId xmlns:a16="http://schemas.microsoft.com/office/drawing/2014/main" id="{71ACCA29-5AEB-AAAC-3DB8-B41824594326}"/>
            </a:ext>
          </a:extLst>
        </xdr:cNvPr>
        <xdr:cNvSpPr txBox="1"/>
      </xdr:nvSpPr>
      <xdr:spPr>
        <a:xfrm>
          <a:off x="5058536" y="8636535"/>
          <a:ext cx="638173" cy="3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⑤</a:t>
          </a:r>
        </a:p>
      </xdr:txBody>
    </xdr:sp>
    <xdr:clientData/>
  </xdr:twoCellAnchor>
  <xdr:twoCellAnchor>
    <xdr:from>
      <xdr:col>3</xdr:col>
      <xdr:colOff>3071136</xdr:colOff>
      <xdr:row>39</xdr:row>
      <xdr:rowOff>157892</xdr:rowOff>
    </xdr:from>
    <xdr:to>
      <xdr:col>3</xdr:col>
      <xdr:colOff>3256033</xdr:colOff>
      <xdr:row>41</xdr:row>
      <xdr:rowOff>28575</xdr:rowOff>
    </xdr:to>
    <xdr:sp macro="" textlink="">
      <xdr:nvSpPr>
        <xdr:cNvPr id="23" name="正方形/長方形 22">
          <a:extLst>
            <a:ext uri="{FF2B5EF4-FFF2-40B4-BE49-F238E27FC236}">
              <a16:creationId xmlns:a16="http://schemas.microsoft.com/office/drawing/2014/main" id="{B83DD248-B9BB-9B3F-92A6-97F5D8F6C506}"/>
            </a:ext>
          </a:extLst>
        </xdr:cNvPr>
        <xdr:cNvSpPr/>
      </xdr:nvSpPr>
      <xdr:spPr bwMode="auto">
        <a:xfrm>
          <a:off x="5043570" y="8578666"/>
          <a:ext cx="184897" cy="157276"/>
        </a:xfrm>
        <a:prstGeom prst="rect">
          <a:avLst/>
        </a:prstGeom>
        <a:pattFill prst="pct25">
          <a:fgClr>
            <a:srgbClr val="FF0000"/>
          </a:fgClr>
          <a:bgClr>
            <a:schemeClr val="bg1"/>
          </a:bgClr>
        </a:pattFill>
        <a:ln w="28575">
          <a:solidFill>
            <a:srgbClr val="FF0000"/>
          </a:solidFill>
        </a:ln>
      </xdr:spPr>
      <xdr:style>
        <a:lnRef idx="0">
          <a:scrgbClr r="0" g="0" b="0"/>
        </a:lnRef>
        <a:fillRef idx="0">
          <a:scrgbClr r="0" g="0" b="0"/>
        </a:fillRef>
        <a:effectRef idx="0">
          <a:scrgbClr r="0" g="0" b="0"/>
        </a:effectRef>
        <a:fontRef idx="minor">
          <a:schemeClr val="lt1"/>
        </a:fontRef>
      </xdr:style>
      <xdr:txBody>
        <a:bodyPr rtlCol="0" anchor="ctr"/>
        <a:lstStyle/>
        <a:p>
          <a:pPr algn="l"/>
          <a:endParaRPr kumimoji="1" lang="ja-JP" altLang="en-US" sz="1100"/>
        </a:p>
      </xdr:txBody>
    </xdr:sp>
    <xdr:clientData/>
  </xdr:twoCellAnchor>
  <xdr:twoCellAnchor editAs="oneCell">
    <xdr:from>
      <xdr:col>3</xdr:col>
      <xdr:colOff>2733675</xdr:colOff>
      <xdr:row>11</xdr:row>
      <xdr:rowOff>123824</xdr:rowOff>
    </xdr:from>
    <xdr:to>
      <xdr:col>3</xdr:col>
      <xdr:colOff>5548299</xdr:colOff>
      <xdr:row>19</xdr:row>
      <xdr:rowOff>76199</xdr:rowOff>
    </xdr:to>
    <xdr:pic>
      <xdr:nvPicPr>
        <xdr:cNvPr id="4" name="図 3">
          <a:extLst>
            <a:ext uri="{FF2B5EF4-FFF2-40B4-BE49-F238E27FC236}">
              <a16:creationId xmlns:a16="http://schemas.microsoft.com/office/drawing/2014/main" id="{113C978C-83DA-5F88-8EE7-B57564E4C0B1}"/>
            </a:ext>
          </a:extLst>
        </xdr:cNvPr>
        <xdr:cNvPicPr>
          <a:picLocks noChangeAspect="1"/>
        </xdr:cNvPicPr>
      </xdr:nvPicPr>
      <xdr:blipFill>
        <a:blip xmlns:r="http://schemas.openxmlformats.org/officeDocument/2006/relationships" r:embed="rId2"/>
        <a:stretch>
          <a:fillRect/>
        </a:stretch>
      </xdr:blipFill>
      <xdr:spPr>
        <a:xfrm>
          <a:off x="4705350" y="4419599"/>
          <a:ext cx="2814624" cy="19526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346886</xdr:colOff>
      <xdr:row>17</xdr:row>
      <xdr:rowOff>137896</xdr:rowOff>
    </xdr:from>
    <xdr:to>
      <xdr:col>2</xdr:col>
      <xdr:colOff>341801</xdr:colOff>
      <xdr:row>23</xdr:row>
      <xdr:rowOff>42344</xdr:rowOff>
    </xdr:to>
    <xdr:pic>
      <xdr:nvPicPr>
        <xdr:cNvPr id="9" name="図 23">
          <a:extLst>
            <a:ext uri="{FF2B5EF4-FFF2-40B4-BE49-F238E27FC236}">
              <a16:creationId xmlns:a16="http://schemas.microsoft.com/office/drawing/2014/main" id="{C300C1F0-FFA5-47C4-9636-C92BE5523AEF}"/>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8637" t="7483" r="34729" b="40557"/>
        <a:stretch/>
      </xdr:blipFill>
      <xdr:spPr>
        <a:xfrm>
          <a:off x="1029274" y="3478754"/>
          <a:ext cx="677303" cy="1013329"/>
        </a:xfrm>
        <a:prstGeom prst="rect">
          <a:avLst/>
        </a:prstGeom>
      </xdr:spPr>
    </xdr:pic>
    <xdr:clientData/>
  </xdr:twoCellAnchor>
  <xdr:twoCellAnchor editAs="oneCell">
    <xdr:from>
      <xdr:col>0</xdr:col>
      <xdr:colOff>53975</xdr:colOff>
      <xdr:row>28</xdr:row>
      <xdr:rowOff>127036</xdr:rowOff>
    </xdr:from>
    <xdr:to>
      <xdr:col>10</xdr:col>
      <xdr:colOff>836612</xdr:colOff>
      <xdr:row>53</xdr:row>
      <xdr:rowOff>138733</xdr:rowOff>
    </xdr:to>
    <xdr:pic>
      <xdr:nvPicPr>
        <xdr:cNvPr id="23" name="図 22">
          <a:extLst>
            <a:ext uri="{FF2B5EF4-FFF2-40B4-BE49-F238E27FC236}">
              <a16:creationId xmlns:a16="http://schemas.microsoft.com/office/drawing/2014/main" id="{DFD07EE7-9BB8-4FDA-9667-72822EA19FDB}"/>
            </a:ext>
          </a:extLst>
        </xdr:cNvPr>
        <xdr:cNvPicPr>
          <a:picLocks noChangeAspect="1" noChangeArrowheads="1"/>
        </xdr:cNvPicPr>
      </xdr:nvPicPr>
      <xdr:blipFill>
        <a:blip xmlns:r="http://schemas.openxmlformats.org/officeDocument/2006/relationships" r:embed="rId2">
          <a:grayscl/>
          <a:extLst>
            <a:ext uri="{28A0092B-C50C-407E-A947-70E740481C1C}">
              <a14:useLocalDpi xmlns:a14="http://schemas.microsoft.com/office/drawing/2010/main" val="0"/>
            </a:ext>
          </a:extLst>
        </a:blip>
        <a:srcRect/>
        <a:stretch>
          <a:fillRect/>
        </a:stretch>
      </xdr:blipFill>
      <xdr:spPr bwMode="auto">
        <a:xfrm>
          <a:off x="53975" y="5508661"/>
          <a:ext cx="7640637" cy="4297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493648</xdr:colOff>
      <xdr:row>49</xdr:row>
      <xdr:rowOff>100763</xdr:rowOff>
    </xdr:from>
    <xdr:to>
      <xdr:col>4</xdr:col>
      <xdr:colOff>655594</xdr:colOff>
      <xdr:row>50</xdr:row>
      <xdr:rowOff>164828</xdr:rowOff>
    </xdr:to>
    <xdr:sp macro="" textlink="">
      <xdr:nvSpPr>
        <xdr:cNvPr id="24" name="フリーフォーム: 図形 23">
          <a:extLst>
            <a:ext uri="{FF2B5EF4-FFF2-40B4-BE49-F238E27FC236}">
              <a16:creationId xmlns:a16="http://schemas.microsoft.com/office/drawing/2014/main" id="{6AC77E43-9704-4A8E-A0D5-B30FA0375317}"/>
            </a:ext>
          </a:extLst>
        </xdr:cNvPr>
        <xdr:cNvSpPr/>
      </xdr:nvSpPr>
      <xdr:spPr>
        <a:xfrm>
          <a:off x="1858898" y="6561888"/>
          <a:ext cx="1527196" cy="238690"/>
        </a:xfrm>
        <a:custGeom>
          <a:avLst/>
          <a:gdLst>
            <a:gd name="connsiteX0" fmla="*/ 32620 w 1520086"/>
            <a:gd name="connsiteY0" fmla="*/ 0 h 241387"/>
            <a:gd name="connsiteX1" fmla="*/ 32620 w 1520086"/>
            <a:gd name="connsiteY1" fmla="*/ 0 h 241387"/>
            <a:gd name="connsiteX2" fmla="*/ 110908 w 1520086"/>
            <a:gd name="connsiteY2" fmla="*/ 6524 h 241387"/>
            <a:gd name="connsiteX3" fmla="*/ 815497 w 1520086"/>
            <a:gd name="connsiteY3" fmla="*/ 156575 h 241387"/>
            <a:gd name="connsiteX4" fmla="*/ 1507038 w 1520086"/>
            <a:gd name="connsiteY4" fmla="*/ 137003 h 241387"/>
            <a:gd name="connsiteX5" fmla="*/ 1520086 w 1520086"/>
            <a:gd name="connsiteY5" fmla="*/ 234863 h 241387"/>
            <a:gd name="connsiteX6" fmla="*/ 776353 w 1520086"/>
            <a:gd name="connsiteY6" fmla="*/ 241387 h 241387"/>
            <a:gd name="connsiteX7" fmla="*/ 0 w 1520086"/>
            <a:gd name="connsiteY7" fmla="*/ 91336 h 241387"/>
            <a:gd name="connsiteX8" fmla="*/ 32620 w 1520086"/>
            <a:gd name="connsiteY8" fmla="*/ 0 h 2413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1520086" h="241387">
              <a:moveTo>
                <a:pt x="32620" y="0"/>
              </a:moveTo>
              <a:lnTo>
                <a:pt x="32620" y="0"/>
              </a:lnTo>
              <a:lnTo>
                <a:pt x="110908" y="6524"/>
              </a:lnTo>
              <a:lnTo>
                <a:pt x="815497" y="156575"/>
              </a:lnTo>
              <a:lnTo>
                <a:pt x="1507038" y="137003"/>
              </a:lnTo>
              <a:lnTo>
                <a:pt x="1520086" y="234863"/>
              </a:lnTo>
              <a:lnTo>
                <a:pt x="776353" y="241387"/>
              </a:lnTo>
              <a:lnTo>
                <a:pt x="0" y="91336"/>
              </a:lnTo>
              <a:lnTo>
                <a:pt x="32620" y="0"/>
              </a:lnTo>
              <a:close/>
            </a:path>
          </a:pathLst>
        </a:custGeom>
        <a:noFill/>
        <a:ln w="38100">
          <a:solidFill>
            <a:srgbClr val="FF0000"/>
          </a:solidFill>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163927</xdr:colOff>
      <xdr:row>31</xdr:row>
      <xdr:rowOff>26324</xdr:rowOff>
    </xdr:from>
    <xdr:to>
      <xdr:col>4</xdr:col>
      <xdr:colOff>642546</xdr:colOff>
      <xdr:row>32</xdr:row>
      <xdr:rowOff>47658</xdr:rowOff>
    </xdr:to>
    <xdr:sp macro="" textlink="">
      <xdr:nvSpPr>
        <xdr:cNvPr id="25" name="テキスト ボックス 24">
          <a:extLst>
            <a:ext uri="{FF2B5EF4-FFF2-40B4-BE49-F238E27FC236}">
              <a16:creationId xmlns:a16="http://schemas.microsoft.com/office/drawing/2014/main" id="{C5672242-E8E7-4376-A520-64E294A0D176}"/>
            </a:ext>
          </a:extLst>
        </xdr:cNvPr>
        <xdr:cNvSpPr txBox="1"/>
      </xdr:nvSpPr>
      <xdr:spPr>
        <a:xfrm>
          <a:off x="2894427" y="3344199"/>
          <a:ext cx="478619" cy="195959"/>
        </a:xfrm>
        <a:prstGeom prst="rect">
          <a:avLst/>
        </a:prstGeom>
        <a:noFill/>
        <a:ln w="38100" cmpd="sng">
          <a:solidFill>
            <a:srgbClr val="FFFF00"/>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6</xdr:col>
      <xdr:colOff>570435</xdr:colOff>
      <xdr:row>32</xdr:row>
      <xdr:rowOff>83864</xdr:rowOff>
    </xdr:from>
    <xdr:to>
      <xdr:col>8</xdr:col>
      <xdr:colOff>182977</xdr:colOff>
      <xdr:row>34</xdr:row>
      <xdr:rowOff>18559</xdr:rowOff>
    </xdr:to>
    <xdr:sp macro="" textlink="">
      <xdr:nvSpPr>
        <xdr:cNvPr id="26" name="テキスト ボックス 25">
          <a:extLst>
            <a:ext uri="{FF2B5EF4-FFF2-40B4-BE49-F238E27FC236}">
              <a16:creationId xmlns:a16="http://schemas.microsoft.com/office/drawing/2014/main" id="{ED9943FC-58DC-4256-93E7-A929F6E1F299}"/>
            </a:ext>
          </a:extLst>
        </xdr:cNvPr>
        <xdr:cNvSpPr txBox="1"/>
      </xdr:nvSpPr>
      <xdr:spPr>
        <a:xfrm>
          <a:off x="4666185" y="3576364"/>
          <a:ext cx="977792" cy="283945"/>
        </a:xfrm>
        <a:custGeom>
          <a:avLst/>
          <a:gdLst>
            <a:gd name="connsiteX0" fmla="*/ 0 w 1056884"/>
            <a:gd name="connsiteY0" fmla="*/ 0 h 234864"/>
            <a:gd name="connsiteX1" fmla="*/ 1056884 w 1056884"/>
            <a:gd name="connsiteY1" fmla="*/ 0 h 234864"/>
            <a:gd name="connsiteX2" fmla="*/ 1056884 w 1056884"/>
            <a:gd name="connsiteY2" fmla="*/ 234864 h 234864"/>
            <a:gd name="connsiteX3" fmla="*/ 0 w 1056884"/>
            <a:gd name="connsiteY3" fmla="*/ 234864 h 234864"/>
            <a:gd name="connsiteX4" fmla="*/ 0 w 1056884"/>
            <a:gd name="connsiteY4" fmla="*/ 0 h 234864"/>
            <a:gd name="connsiteX0" fmla="*/ 0 w 1056884"/>
            <a:gd name="connsiteY0" fmla="*/ 0 h 234864"/>
            <a:gd name="connsiteX1" fmla="*/ 1056884 w 1056884"/>
            <a:gd name="connsiteY1" fmla="*/ 234864 h 234864"/>
            <a:gd name="connsiteX2" fmla="*/ 0 w 1056884"/>
            <a:gd name="connsiteY2" fmla="*/ 234864 h 234864"/>
            <a:gd name="connsiteX3" fmla="*/ 0 w 1056884"/>
            <a:gd name="connsiteY3" fmla="*/ 0 h 234864"/>
            <a:gd name="connsiteX0" fmla="*/ 71764 w 1056884"/>
            <a:gd name="connsiteY0" fmla="*/ 0 h 280531"/>
            <a:gd name="connsiteX1" fmla="*/ 1056884 w 1056884"/>
            <a:gd name="connsiteY1" fmla="*/ 280531 h 280531"/>
            <a:gd name="connsiteX2" fmla="*/ 0 w 1056884"/>
            <a:gd name="connsiteY2" fmla="*/ 280531 h 280531"/>
            <a:gd name="connsiteX3" fmla="*/ 71764 w 1056884"/>
            <a:gd name="connsiteY3" fmla="*/ 0 h 280531"/>
            <a:gd name="connsiteX0" fmla="*/ 71764 w 1050360"/>
            <a:gd name="connsiteY0" fmla="*/ 0 h 280531"/>
            <a:gd name="connsiteX1" fmla="*/ 1050360 w 1050360"/>
            <a:gd name="connsiteY1" fmla="*/ 260959 h 280531"/>
            <a:gd name="connsiteX2" fmla="*/ 0 w 1050360"/>
            <a:gd name="connsiteY2" fmla="*/ 280531 h 280531"/>
            <a:gd name="connsiteX3" fmla="*/ 71764 w 1050360"/>
            <a:gd name="connsiteY3" fmla="*/ 0 h 280531"/>
            <a:gd name="connsiteX0" fmla="*/ 0 w 978596"/>
            <a:gd name="connsiteY0" fmla="*/ 0 h 280531"/>
            <a:gd name="connsiteX1" fmla="*/ 978596 w 978596"/>
            <a:gd name="connsiteY1" fmla="*/ 260959 h 280531"/>
            <a:gd name="connsiteX2" fmla="*/ 0 w 978596"/>
            <a:gd name="connsiteY2" fmla="*/ 280531 h 280531"/>
            <a:gd name="connsiteX3" fmla="*/ 0 w 978596"/>
            <a:gd name="connsiteY3" fmla="*/ 0 h 280531"/>
          </a:gdLst>
          <a:ahLst/>
          <a:cxnLst>
            <a:cxn ang="0">
              <a:pos x="connsiteX0" y="connsiteY0"/>
            </a:cxn>
            <a:cxn ang="0">
              <a:pos x="connsiteX1" y="connsiteY1"/>
            </a:cxn>
            <a:cxn ang="0">
              <a:pos x="connsiteX2" y="connsiteY2"/>
            </a:cxn>
            <a:cxn ang="0">
              <a:pos x="connsiteX3" y="connsiteY3"/>
            </a:cxn>
          </a:cxnLst>
          <a:rect l="l" t="t" r="r" b="b"/>
          <a:pathLst>
            <a:path w="978596" h="280531">
              <a:moveTo>
                <a:pt x="0" y="0"/>
              </a:moveTo>
              <a:lnTo>
                <a:pt x="978596" y="260959"/>
              </a:lnTo>
              <a:lnTo>
                <a:pt x="0" y="280531"/>
              </a:lnTo>
              <a:lnTo>
                <a:pt x="0" y="0"/>
              </a:lnTo>
              <a:close/>
            </a:path>
          </a:pathLst>
        </a:custGeom>
        <a:noFill/>
        <a:ln w="38100" cmpd="sng">
          <a:solidFill>
            <a:srgbClr val="FFFF00"/>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4</xdr:col>
      <xdr:colOff>131306</xdr:colOff>
      <xdr:row>48</xdr:row>
      <xdr:rowOff>167829</xdr:rowOff>
    </xdr:from>
    <xdr:to>
      <xdr:col>6</xdr:col>
      <xdr:colOff>512697</xdr:colOff>
      <xdr:row>49</xdr:row>
      <xdr:rowOff>113811</xdr:rowOff>
    </xdr:to>
    <xdr:sp macro="" textlink="">
      <xdr:nvSpPr>
        <xdr:cNvPr id="27" name="テキスト ボックス 26">
          <a:extLst>
            <a:ext uri="{FF2B5EF4-FFF2-40B4-BE49-F238E27FC236}">
              <a16:creationId xmlns:a16="http://schemas.microsoft.com/office/drawing/2014/main" id="{C029F086-8A1E-4653-91F0-531B7038D780}"/>
            </a:ext>
          </a:extLst>
        </xdr:cNvPr>
        <xdr:cNvSpPr txBox="1"/>
      </xdr:nvSpPr>
      <xdr:spPr>
        <a:xfrm>
          <a:off x="2861806" y="6454329"/>
          <a:ext cx="1746641" cy="120607"/>
        </a:xfrm>
        <a:prstGeom prst="rect">
          <a:avLst/>
        </a:prstGeom>
        <a:noFill/>
        <a:ln w="38100" cmpd="sng">
          <a:solidFill>
            <a:srgbClr val="FFFF00"/>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2</xdr:col>
      <xdr:colOff>641175</xdr:colOff>
      <xdr:row>36</xdr:row>
      <xdr:rowOff>108585</xdr:rowOff>
    </xdr:from>
    <xdr:to>
      <xdr:col>8</xdr:col>
      <xdr:colOff>196676</xdr:colOff>
      <xdr:row>44</xdr:row>
      <xdr:rowOff>137861</xdr:rowOff>
    </xdr:to>
    <xdr:sp macro="" textlink="">
      <xdr:nvSpPr>
        <xdr:cNvPr id="28" name="正方形/長方形 27">
          <a:extLst>
            <a:ext uri="{FF2B5EF4-FFF2-40B4-BE49-F238E27FC236}">
              <a16:creationId xmlns:a16="http://schemas.microsoft.com/office/drawing/2014/main" id="{96543CFE-11CE-4E22-BD2D-AE161335617C}"/>
            </a:ext>
          </a:extLst>
        </xdr:cNvPr>
        <xdr:cNvSpPr/>
      </xdr:nvSpPr>
      <xdr:spPr>
        <a:xfrm>
          <a:off x="2019793" y="6964078"/>
          <a:ext cx="3691357" cy="1432961"/>
        </a:xfrm>
        <a:prstGeom prst="rect">
          <a:avLst/>
        </a:prstGeom>
        <a:solidFill>
          <a:schemeClr val="bg1">
            <a:lumMod val="65000"/>
          </a:schemeClr>
        </a:solid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b="1">
              <a:solidFill>
                <a:srgbClr val="FFFF00"/>
              </a:solidFill>
            </a:rPr>
            <a:t>黄色破線：撮影許可証所有者のみ（１人）</a:t>
          </a:r>
          <a:endParaRPr kumimoji="1" lang="en-US" altLang="ja-JP" sz="1100" b="1">
            <a:solidFill>
              <a:srgbClr val="FFFF00"/>
            </a:solidFill>
          </a:endParaRPr>
        </a:p>
        <a:p>
          <a:pPr algn="l"/>
          <a:r>
            <a:rPr kumimoji="1" lang="ja-JP" altLang="en-US" sz="1100" b="1">
              <a:solidFill>
                <a:srgbClr val="FF0000"/>
              </a:solidFill>
            </a:rPr>
            <a:t>赤色線：本社名古屋支部応援席、誰でも</a:t>
          </a:r>
          <a:r>
            <a:rPr kumimoji="1" lang="en-US" altLang="ja-JP" sz="1100" b="1">
              <a:solidFill>
                <a:srgbClr val="FF0000"/>
              </a:solidFill>
            </a:rPr>
            <a:t>OK</a:t>
          </a:r>
          <a:r>
            <a:rPr kumimoji="1" lang="ja-JP" altLang="en-US" sz="1100" b="1">
              <a:solidFill>
                <a:srgbClr val="FF0000"/>
              </a:solidFill>
            </a:rPr>
            <a:t>（３人）</a:t>
          </a:r>
          <a:endParaRPr kumimoji="1" lang="en-US" altLang="ja-JP" sz="1100" b="1">
            <a:solidFill>
              <a:srgbClr val="FF0000"/>
            </a:solidFill>
          </a:endParaRPr>
        </a:p>
        <a:p>
          <a:pPr algn="l"/>
          <a:endParaRPr kumimoji="1" lang="en-US" altLang="ja-JP" sz="1100" b="1">
            <a:solidFill>
              <a:srgbClr val="FF0000"/>
            </a:solidFill>
          </a:endParaRPr>
        </a:p>
        <a:p>
          <a:pPr algn="l"/>
          <a:r>
            <a:rPr kumimoji="1" lang="ja-JP" altLang="en-US" sz="1100" b="1">
              <a:solidFill>
                <a:schemeClr val="bg1"/>
              </a:solidFill>
            </a:rPr>
            <a:t>伊藤　⇒　撮影許可証エリアで撮影</a:t>
          </a:r>
          <a:endParaRPr kumimoji="1" lang="en-US" altLang="ja-JP" sz="1100" b="1">
            <a:solidFill>
              <a:schemeClr val="bg1"/>
            </a:solidFill>
          </a:endParaRPr>
        </a:p>
        <a:p>
          <a:pPr algn="l"/>
          <a:r>
            <a:rPr kumimoji="1" lang="ja-JP" altLang="en-US" sz="1100" b="1">
              <a:solidFill>
                <a:schemeClr val="bg1"/>
              </a:solidFill>
            </a:rPr>
            <a:t>小野　⇒　時刻予想・選手発見係＋余裕あれば写真</a:t>
          </a:r>
          <a:endParaRPr kumimoji="1" lang="en-US" altLang="ja-JP" sz="1100" b="1">
            <a:solidFill>
              <a:schemeClr val="bg1"/>
            </a:solidFill>
          </a:endParaRPr>
        </a:p>
        <a:p>
          <a:pPr algn="l"/>
          <a:r>
            <a:rPr kumimoji="1" lang="ja-JP" altLang="en-US" sz="1100" b="1">
              <a:solidFill>
                <a:schemeClr val="bg1"/>
              </a:solidFill>
            </a:rPr>
            <a:t>濱家　⇒　一眼レフで写真　　</a:t>
          </a:r>
          <a:endParaRPr kumimoji="1" lang="en-US" altLang="ja-JP" sz="1100" b="1">
            <a:solidFill>
              <a:schemeClr val="bg1"/>
            </a:solidFill>
          </a:endParaRPr>
        </a:p>
        <a:p>
          <a:pPr algn="l"/>
          <a:r>
            <a:rPr kumimoji="1" lang="ja-JP" altLang="en-US" sz="1100" b="1">
              <a:solidFill>
                <a:schemeClr val="bg1"/>
              </a:solidFill>
            </a:rPr>
            <a:t>柿本　⇒スマホで動画</a:t>
          </a:r>
        </a:p>
      </xdr:txBody>
    </xdr:sp>
    <xdr:clientData/>
  </xdr:twoCellAnchor>
  <xdr:twoCellAnchor>
    <xdr:from>
      <xdr:col>8</xdr:col>
      <xdr:colOff>250017</xdr:colOff>
      <xdr:row>35</xdr:row>
      <xdr:rowOff>93819</xdr:rowOff>
    </xdr:from>
    <xdr:to>
      <xdr:col>10</xdr:col>
      <xdr:colOff>171450</xdr:colOff>
      <xdr:row>37</xdr:row>
      <xdr:rowOff>142875</xdr:rowOff>
    </xdr:to>
    <xdr:sp macro="" textlink="">
      <xdr:nvSpPr>
        <xdr:cNvPr id="33" name="正方形/長方形 32">
          <a:extLst>
            <a:ext uri="{FF2B5EF4-FFF2-40B4-BE49-F238E27FC236}">
              <a16:creationId xmlns:a16="http://schemas.microsoft.com/office/drawing/2014/main" id="{DC611BA1-BFC3-4D9F-8B9C-54E846F397FE}"/>
            </a:ext>
          </a:extLst>
        </xdr:cNvPr>
        <xdr:cNvSpPr/>
      </xdr:nvSpPr>
      <xdr:spPr>
        <a:xfrm>
          <a:off x="5736417" y="6675594"/>
          <a:ext cx="1293033" cy="391956"/>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rgbClr val="FFFF00"/>
              </a:solidFill>
            </a:rPr>
            <a:t>伊藤さん</a:t>
          </a:r>
          <a:endParaRPr kumimoji="1" lang="en-US" altLang="ja-JP" sz="1100" b="1">
            <a:solidFill>
              <a:srgbClr val="FFFF00"/>
            </a:solidFill>
          </a:endParaRPr>
        </a:p>
      </xdr:txBody>
    </xdr:sp>
    <xdr:clientData/>
  </xdr:twoCellAnchor>
  <xdr:twoCellAnchor>
    <xdr:from>
      <xdr:col>8</xdr:col>
      <xdr:colOff>95250</xdr:colOff>
      <xdr:row>34</xdr:row>
      <xdr:rowOff>85725</xdr:rowOff>
    </xdr:from>
    <xdr:to>
      <xdr:col>8</xdr:col>
      <xdr:colOff>472902</xdr:colOff>
      <xdr:row>35</xdr:row>
      <xdr:rowOff>121444</xdr:rowOff>
    </xdr:to>
    <xdr:cxnSp macro="">
      <xdr:nvCxnSpPr>
        <xdr:cNvPr id="34" name="直線矢印コネクタ 33">
          <a:extLst>
            <a:ext uri="{FF2B5EF4-FFF2-40B4-BE49-F238E27FC236}">
              <a16:creationId xmlns:a16="http://schemas.microsoft.com/office/drawing/2014/main" id="{9963F6EA-D28A-4A87-9DD9-E469A1C2C9DB}"/>
            </a:ext>
          </a:extLst>
        </xdr:cNvPr>
        <xdr:cNvCxnSpPr/>
      </xdr:nvCxnSpPr>
      <xdr:spPr>
        <a:xfrm flipH="1" flipV="1">
          <a:off x="5581650" y="6496050"/>
          <a:ext cx="377652" cy="207169"/>
        </a:xfrm>
        <a:prstGeom prst="straightConnector1">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537882</xdr:colOff>
      <xdr:row>54</xdr:row>
      <xdr:rowOff>78581</xdr:rowOff>
    </xdr:from>
    <xdr:to>
      <xdr:col>5</xdr:col>
      <xdr:colOff>468138</xdr:colOff>
      <xdr:row>61</xdr:row>
      <xdr:rowOff>45243</xdr:rowOff>
    </xdr:to>
    <xdr:sp macro="" textlink="">
      <xdr:nvSpPr>
        <xdr:cNvPr id="35" name="正方形/長方形 34">
          <a:extLst>
            <a:ext uri="{FF2B5EF4-FFF2-40B4-BE49-F238E27FC236}">
              <a16:creationId xmlns:a16="http://schemas.microsoft.com/office/drawing/2014/main" id="{80050009-A1ED-474D-BB22-D559EA3E29DC}"/>
            </a:ext>
          </a:extLst>
        </xdr:cNvPr>
        <xdr:cNvSpPr/>
      </xdr:nvSpPr>
      <xdr:spPr>
        <a:xfrm>
          <a:off x="1221441" y="9794081"/>
          <a:ext cx="2664491" cy="1143280"/>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b="1">
              <a:solidFill>
                <a:srgbClr val="FF0000"/>
              </a:solidFill>
            </a:rPr>
            <a:t>入場してくる選手に絞るなら右側、退場選手に絞るなら左側。バランスよくとるなら真ん中あたり（幅</a:t>
          </a:r>
          <a:r>
            <a:rPr kumimoji="1" lang="en-US" altLang="ja-JP" sz="1100" b="1">
              <a:solidFill>
                <a:srgbClr val="FF0000"/>
              </a:solidFill>
            </a:rPr>
            <a:t>40m</a:t>
          </a:r>
          <a:r>
            <a:rPr kumimoji="1" lang="ja-JP" altLang="en-US" sz="1100" b="1">
              <a:solidFill>
                <a:srgbClr val="FF0000"/>
              </a:solidFill>
            </a:rPr>
            <a:t>）</a:t>
          </a:r>
        </a:p>
      </xdr:txBody>
    </xdr:sp>
    <xdr:clientData/>
  </xdr:twoCellAnchor>
  <xdr:twoCellAnchor>
    <xdr:from>
      <xdr:col>2</xdr:col>
      <xdr:colOff>593551</xdr:colOff>
      <xdr:row>50</xdr:row>
      <xdr:rowOff>121443</xdr:rowOff>
    </xdr:from>
    <xdr:to>
      <xdr:col>3</xdr:col>
      <xdr:colOff>53801</xdr:colOff>
      <xdr:row>54</xdr:row>
      <xdr:rowOff>126206</xdr:rowOff>
    </xdr:to>
    <xdr:cxnSp macro="">
      <xdr:nvCxnSpPr>
        <xdr:cNvPr id="36" name="直線矢印コネクタ 35">
          <a:extLst>
            <a:ext uri="{FF2B5EF4-FFF2-40B4-BE49-F238E27FC236}">
              <a16:creationId xmlns:a16="http://schemas.microsoft.com/office/drawing/2014/main" id="{34B1C513-DE8D-45E7-8D54-1F39F0434DC6}"/>
            </a:ext>
          </a:extLst>
        </xdr:cNvPr>
        <xdr:cNvCxnSpPr/>
      </xdr:nvCxnSpPr>
      <xdr:spPr>
        <a:xfrm flipH="1" flipV="1">
          <a:off x="1958801" y="6757193"/>
          <a:ext cx="142875" cy="7032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494333</xdr:colOff>
      <xdr:row>51</xdr:row>
      <xdr:rowOff>33336</xdr:rowOff>
    </xdr:from>
    <xdr:to>
      <xdr:col>4</xdr:col>
      <xdr:colOff>415751</xdr:colOff>
      <xdr:row>54</xdr:row>
      <xdr:rowOff>90487</xdr:rowOff>
    </xdr:to>
    <xdr:cxnSp macro="">
      <xdr:nvCxnSpPr>
        <xdr:cNvPr id="37" name="直線矢印コネクタ 36">
          <a:extLst>
            <a:ext uri="{FF2B5EF4-FFF2-40B4-BE49-F238E27FC236}">
              <a16:creationId xmlns:a16="http://schemas.microsoft.com/office/drawing/2014/main" id="{B2E3AC0C-9C1D-41ED-9481-D780D986D210}"/>
            </a:ext>
          </a:extLst>
        </xdr:cNvPr>
        <xdr:cNvCxnSpPr/>
      </xdr:nvCxnSpPr>
      <xdr:spPr>
        <a:xfrm flipV="1">
          <a:off x="2542208" y="6843711"/>
          <a:ext cx="604043" cy="58102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648320</xdr:colOff>
      <xdr:row>34</xdr:row>
      <xdr:rowOff>138112</xdr:rowOff>
    </xdr:from>
    <xdr:to>
      <xdr:col>9</xdr:col>
      <xdr:colOff>70470</xdr:colOff>
      <xdr:row>52</xdr:row>
      <xdr:rowOff>16668</xdr:rowOff>
    </xdr:to>
    <xdr:sp macro="" textlink="">
      <xdr:nvSpPr>
        <xdr:cNvPr id="38" name="フリーフォーム: 図形 37">
          <a:extLst>
            <a:ext uri="{FF2B5EF4-FFF2-40B4-BE49-F238E27FC236}">
              <a16:creationId xmlns:a16="http://schemas.microsoft.com/office/drawing/2014/main" id="{1E7E0972-52F2-43A6-AA3A-A2649310F39E}"/>
            </a:ext>
          </a:extLst>
        </xdr:cNvPr>
        <xdr:cNvSpPr/>
      </xdr:nvSpPr>
      <xdr:spPr>
        <a:xfrm>
          <a:off x="1330945" y="3979862"/>
          <a:ext cx="4883150" cy="3021806"/>
        </a:xfrm>
        <a:custGeom>
          <a:avLst/>
          <a:gdLst>
            <a:gd name="connsiteX0" fmla="*/ 0 w 4905375"/>
            <a:gd name="connsiteY0" fmla="*/ 2964656 h 2964656"/>
            <a:gd name="connsiteX1" fmla="*/ 631031 w 4905375"/>
            <a:gd name="connsiteY1" fmla="*/ 2131219 h 2964656"/>
            <a:gd name="connsiteX2" fmla="*/ 4095750 w 4905375"/>
            <a:gd name="connsiteY2" fmla="*/ 2095500 h 2964656"/>
            <a:gd name="connsiteX3" fmla="*/ 4572000 w 4905375"/>
            <a:gd name="connsiteY3" fmla="*/ 1809750 h 2964656"/>
            <a:gd name="connsiteX4" fmla="*/ 4845844 w 4905375"/>
            <a:gd name="connsiteY4" fmla="*/ 1345406 h 2964656"/>
            <a:gd name="connsiteX5" fmla="*/ 4905375 w 4905375"/>
            <a:gd name="connsiteY5" fmla="*/ 916781 h 2964656"/>
            <a:gd name="connsiteX6" fmla="*/ 4667250 w 4905375"/>
            <a:gd name="connsiteY6" fmla="*/ 452438 h 2964656"/>
            <a:gd name="connsiteX7" fmla="*/ 4167188 w 4905375"/>
            <a:gd name="connsiteY7" fmla="*/ 154781 h 2964656"/>
            <a:gd name="connsiteX8" fmla="*/ 3750469 w 4905375"/>
            <a:gd name="connsiteY8" fmla="*/ 0 h 2964656"/>
            <a:gd name="connsiteX9" fmla="*/ 2667000 w 4905375"/>
            <a:gd name="connsiteY9" fmla="*/ 23813 h 296465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4905375" h="2964656">
              <a:moveTo>
                <a:pt x="0" y="2964656"/>
              </a:moveTo>
              <a:lnTo>
                <a:pt x="631031" y="2131219"/>
              </a:lnTo>
              <a:lnTo>
                <a:pt x="4095750" y="2095500"/>
              </a:lnTo>
              <a:lnTo>
                <a:pt x="4572000" y="1809750"/>
              </a:lnTo>
              <a:lnTo>
                <a:pt x="4845844" y="1345406"/>
              </a:lnTo>
              <a:lnTo>
                <a:pt x="4905375" y="916781"/>
              </a:lnTo>
              <a:lnTo>
                <a:pt x="4667250" y="452438"/>
              </a:lnTo>
              <a:lnTo>
                <a:pt x="4167188" y="154781"/>
              </a:lnTo>
              <a:lnTo>
                <a:pt x="3750469" y="0"/>
              </a:lnTo>
              <a:lnTo>
                <a:pt x="2667000" y="23813"/>
              </a:lnTo>
            </a:path>
          </a:pathLst>
        </a:custGeom>
        <a:noFill/>
        <a:ln>
          <a:solidFill>
            <a:sysClr val="windowText" lastClr="000000"/>
          </a:solidFill>
          <a:prstDash val="dash"/>
          <a:headEnd type="none" w="med" len="med"/>
          <a:tailEnd type="arrow" w="med"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584026</xdr:colOff>
      <xdr:row>35</xdr:row>
      <xdr:rowOff>2381</xdr:rowOff>
    </xdr:from>
    <xdr:to>
      <xdr:col>5</xdr:col>
      <xdr:colOff>491951</xdr:colOff>
      <xdr:row>51</xdr:row>
      <xdr:rowOff>80962</xdr:rowOff>
    </xdr:to>
    <xdr:sp macro="" textlink="">
      <xdr:nvSpPr>
        <xdr:cNvPr id="39" name="フリーフォーム: 図形 38">
          <a:extLst>
            <a:ext uri="{FF2B5EF4-FFF2-40B4-BE49-F238E27FC236}">
              <a16:creationId xmlns:a16="http://schemas.microsoft.com/office/drawing/2014/main" id="{597D3941-B92E-46A5-83AF-23543EB3C7FC}"/>
            </a:ext>
          </a:extLst>
        </xdr:cNvPr>
        <xdr:cNvSpPr/>
      </xdr:nvSpPr>
      <xdr:spPr>
        <a:xfrm>
          <a:off x="584026" y="4018756"/>
          <a:ext cx="3321050" cy="2872581"/>
        </a:xfrm>
        <a:custGeom>
          <a:avLst/>
          <a:gdLst>
            <a:gd name="connsiteX0" fmla="*/ 3333750 w 3333750"/>
            <a:gd name="connsiteY0" fmla="*/ 0 h 2821781"/>
            <a:gd name="connsiteX1" fmla="*/ 3333750 w 3333750"/>
            <a:gd name="connsiteY1" fmla="*/ 0 h 2821781"/>
            <a:gd name="connsiteX2" fmla="*/ 2155032 w 3333750"/>
            <a:gd name="connsiteY2" fmla="*/ 0 h 2821781"/>
            <a:gd name="connsiteX3" fmla="*/ 1476375 w 3333750"/>
            <a:gd name="connsiteY3" fmla="*/ 83344 h 2821781"/>
            <a:gd name="connsiteX4" fmla="*/ 785813 w 3333750"/>
            <a:gd name="connsiteY4" fmla="*/ 464344 h 2821781"/>
            <a:gd name="connsiteX5" fmla="*/ 583407 w 3333750"/>
            <a:gd name="connsiteY5" fmla="*/ 988219 h 2821781"/>
            <a:gd name="connsiteX6" fmla="*/ 678657 w 3333750"/>
            <a:gd name="connsiteY6" fmla="*/ 1535906 h 2821781"/>
            <a:gd name="connsiteX7" fmla="*/ 928688 w 3333750"/>
            <a:gd name="connsiteY7" fmla="*/ 2143125 h 2821781"/>
            <a:gd name="connsiteX8" fmla="*/ 952500 w 3333750"/>
            <a:gd name="connsiteY8" fmla="*/ 2393156 h 2821781"/>
            <a:gd name="connsiteX9" fmla="*/ 476250 w 3333750"/>
            <a:gd name="connsiteY9" fmla="*/ 2821781 h 2821781"/>
            <a:gd name="connsiteX10" fmla="*/ 0 w 3333750"/>
            <a:gd name="connsiteY10" fmla="*/ 2786062 h 282178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Lst>
          <a:rect l="l" t="t" r="r" b="b"/>
          <a:pathLst>
            <a:path w="3333750" h="2821781">
              <a:moveTo>
                <a:pt x="3333750" y="0"/>
              </a:moveTo>
              <a:lnTo>
                <a:pt x="3333750" y="0"/>
              </a:lnTo>
              <a:lnTo>
                <a:pt x="2155032" y="0"/>
              </a:lnTo>
              <a:lnTo>
                <a:pt x="1476375" y="83344"/>
              </a:lnTo>
              <a:lnTo>
                <a:pt x="785813" y="464344"/>
              </a:lnTo>
              <a:lnTo>
                <a:pt x="583407" y="988219"/>
              </a:lnTo>
              <a:lnTo>
                <a:pt x="678657" y="1535906"/>
              </a:lnTo>
              <a:lnTo>
                <a:pt x="928688" y="2143125"/>
              </a:lnTo>
              <a:lnTo>
                <a:pt x="952500" y="2393156"/>
              </a:lnTo>
              <a:lnTo>
                <a:pt x="476250" y="2821781"/>
              </a:lnTo>
              <a:lnTo>
                <a:pt x="0" y="2786062"/>
              </a:lnTo>
            </a:path>
          </a:pathLst>
        </a:custGeom>
        <a:noFill/>
        <a:ln>
          <a:solidFill>
            <a:sysClr val="windowText" lastClr="000000"/>
          </a:solidFill>
          <a:prstDash val="dash"/>
          <a:headEnd type="none" w="med" len="med"/>
          <a:tailEnd type="arrow" w="med"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265732</xdr:colOff>
      <xdr:row>33</xdr:row>
      <xdr:rowOff>59531</xdr:rowOff>
    </xdr:from>
    <xdr:to>
      <xdr:col>6</xdr:col>
      <xdr:colOff>270495</xdr:colOff>
      <xdr:row>35</xdr:row>
      <xdr:rowOff>26194</xdr:rowOff>
    </xdr:to>
    <xdr:sp macro="" textlink="">
      <xdr:nvSpPr>
        <xdr:cNvPr id="40" name="正方形/長方形 39">
          <a:extLst>
            <a:ext uri="{FF2B5EF4-FFF2-40B4-BE49-F238E27FC236}">
              <a16:creationId xmlns:a16="http://schemas.microsoft.com/office/drawing/2014/main" id="{2E55B2C3-CAEC-42A5-95AA-5AD1A6E41CBB}"/>
            </a:ext>
          </a:extLst>
        </xdr:cNvPr>
        <xdr:cNvSpPr/>
      </xdr:nvSpPr>
      <xdr:spPr>
        <a:xfrm>
          <a:off x="3678857" y="3726656"/>
          <a:ext cx="687388" cy="315913"/>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b="1">
              <a:solidFill>
                <a:schemeClr val="bg1"/>
              </a:solidFill>
            </a:rPr>
            <a:t>中継！</a:t>
          </a:r>
        </a:p>
      </xdr:txBody>
    </xdr:sp>
    <xdr:clientData/>
  </xdr:twoCellAnchor>
  <xdr:twoCellAnchor>
    <xdr:from>
      <xdr:col>4</xdr:col>
      <xdr:colOff>327646</xdr:colOff>
      <xdr:row>27</xdr:row>
      <xdr:rowOff>115094</xdr:rowOff>
    </xdr:from>
    <xdr:to>
      <xdr:col>5</xdr:col>
      <xdr:colOff>106189</xdr:colOff>
      <xdr:row>27</xdr:row>
      <xdr:rowOff>115094</xdr:rowOff>
    </xdr:to>
    <xdr:cxnSp macro="">
      <xdr:nvCxnSpPr>
        <xdr:cNvPr id="43" name="直線コネクタ 42">
          <a:extLst>
            <a:ext uri="{FF2B5EF4-FFF2-40B4-BE49-F238E27FC236}">
              <a16:creationId xmlns:a16="http://schemas.microsoft.com/office/drawing/2014/main" id="{4E3AC642-DA04-46A0-9B97-F56F2707A31D}"/>
            </a:ext>
          </a:extLst>
        </xdr:cNvPr>
        <xdr:cNvCxnSpPr/>
      </xdr:nvCxnSpPr>
      <xdr:spPr>
        <a:xfrm>
          <a:off x="3058146" y="3702844"/>
          <a:ext cx="461168" cy="0"/>
        </a:xfrm>
        <a:prstGeom prst="line">
          <a:avLst/>
        </a:prstGeom>
        <a:ln>
          <a:solidFill>
            <a:sysClr val="windowText" lastClr="000000"/>
          </a:solidFill>
          <a:prstDash val="dash"/>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47625</xdr:colOff>
      <xdr:row>54</xdr:row>
      <xdr:rowOff>127001</xdr:rowOff>
    </xdr:from>
    <xdr:to>
      <xdr:col>10</xdr:col>
      <xdr:colOff>873125</xdr:colOff>
      <xdr:row>58</xdr:row>
      <xdr:rowOff>0</xdr:rowOff>
    </xdr:to>
    <xdr:sp macro="" textlink="">
      <xdr:nvSpPr>
        <xdr:cNvPr id="44" name="テキスト ボックス 43">
          <a:extLst>
            <a:ext uri="{FF2B5EF4-FFF2-40B4-BE49-F238E27FC236}">
              <a16:creationId xmlns:a16="http://schemas.microsoft.com/office/drawing/2014/main" id="{F3C8E9B8-CC60-4EFF-96C8-6EB79C4499A2}"/>
            </a:ext>
          </a:extLst>
        </xdr:cNvPr>
        <xdr:cNvSpPr txBox="1"/>
      </xdr:nvSpPr>
      <xdr:spPr>
        <a:xfrm>
          <a:off x="4143375" y="10128251"/>
          <a:ext cx="3556000" cy="5714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伊藤さん中心に当日配置は臨機応変に判断</a:t>
          </a:r>
          <a:endParaRPr kumimoji="1" lang="en-US" altLang="ja-JP" sz="1100" b="1"/>
        </a:p>
        <a:p>
          <a:r>
            <a:rPr kumimoji="1" lang="ja-JP" altLang="en-US" sz="1100" b="1"/>
            <a:t>（応援席の込み具合による）</a:t>
          </a:r>
        </a:p>
      </xdr:txBody>
    </xdr:sp>
    <xdr:clientData/>
  </xdr:twoCellAnchor>
  <xdr:twoCellAnchor>
    <xdr:from>
      <xdr:col>0</xdr:col>
      <xdr:colOff>98567</xdr:colOff>
      <xdr:row>1</xdr:row>
      <xdr:rowOff>50942</xdr:rowOff>
    </xdr:from>
    <xdr:to>
      <xdr:col>11</xdr:col>
      <xdr:colOff>99515</xdr:colOff>
      <xdr:row>17</xdr:row>
      <xdr:rowOff>14216</xdr:rowOff>
    </xdr:to>
    <xdr:sp macro="" textlink="">
      <xdr:nvSpPr>
        <xdr:cNvPr id="76" name="テキスト ボックス 44">
          <a:extLst>
            <a:ext uri="{FF2B5EF4-FFF2-40B4-BE49-F238E27FC236}">
              <a16:creationId xmlns:a16="http://schemas.microsoft.com/office/drawing/2014/main" id="{F7EBCE2D-60DC-F919-28B9-A0B41F3A8293}"/>
            </a:ext>
          </a:extLst>
        </xdr:cNvPr>
        <xdr:cNvSpPr txBox="1"/>
      </xdr:nvSpPr>
      <xdr:spPr>
        <a:xfrm>
          <a:off x="98567" y="321054"/>
          <a:ext cx="7748896" cy="30340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100"/>
            </a:lnSpc>
          </a:pPr>
          <a:r>
            <a:rPr kumimoji="1" lang="ja-JP" altLang="en-US" sz="1050" b="0">
              <a:latin typeface="Meiryo UI" panose="020B0604030504040204" pitchFamily="50" charset="-128"/>
              <a:ea typeface="Meiryo UI" panose="020B0604030504040204" pitchFamily="50" charset="-128"/>
            </a:rPr>
            <a:t>＜実施事項詳細＞</a:t>
          </a:r>
          <a:endParaRPr kumimoji="1" lang="en-US" altLang="ja-JP" sz="1050" b="0">
            <a:latin typeface="Meiryo UI" panose="020B0604030504040204" pitchFamily="50" charset="-128"/>
            <a:ea typeface="Meiryo UI" panose="020B0604030504040204" pitchFamily="50" charset="-128"/>
          </a:endParaRPr>
        </a:p>
        <a:p>
          <a:pPr>
            <a:lnSpc>
              <a:spcPts val="1100"/>
            </a:lnSpc>
          </a:pPr>
          <a:r>
            <a:rPr kumimoji="1" lang="ja-JP" altLang="en-US" sz="1050" b="0">
              <a:latin typeface="Meiryo UI" panose="020B0604030504040204" pitchFamily="50" charset="-128"/>
              <a:ea typeface="Meiryo UI" panose="020B0604030504040204" pitchFamily="50" charset="-128"/>
            </a:rPr>
            <a:t>・</a:t>
          </a:r>
          <a:r>
            <a:rPr kumimoji="1" lang="en-US" altLang="ja-JP" sz="1050" b="0">
              <a:latin typeface="Meiryo UI" panose="020B0604030504040204" pitchFamily="50" charset="-128"/>
              <a:ea typeface="Meiryo UI" panose="020B0604030504040204" pitchFamily="50" charset="-128"/>
            </a:rPr>
            <a:t>9</a:t>
          </a:r>
          <a:r>
            <a:rPr kumimoji="1" lang="ja-JP" altLang="en-US" sz="1050" b="0">
              <a:latin typeface="Meiryo UI" panose="020B0604030504040204" pitchFamily="50" charset="-128"/>
              <a:ea typeface="Meiryo UI" panose="020B0604030504040204" pitchFamily="50" charset="-128"/>
            </a:rPr>
            <a:t>時</a:t>
          </a:r>
          <a:r>
            <a:rPr kumimoji="1" lang="en-US" altLang="ja-JP" sz="1050" b="0">
              <a:latin typeface="Meiryo UI" panose="020B0604030504040204" pitchFamily="50" charset="-128"/>
              <a:ea typeface="Meiryo UI" panose="020B0604030504040204" pitchFamily="50" charset="-128"/>
            </a:rPr>
            <a:t>10</a:t>
          </a:r>
          <a:r>
            <a:rPr kumimoji="1" lang="ja-JP" altLang="en-US" sz="1050" b="0">
              <a:latin typeface="Meiryo UI" panose="020B0604030504040204" pitchFamily="50" charset="-128"/>
              <a:ea typeface="Meiryo UI" panose="020B0604030504040204" pitchFamily="50" charset="-128"/>
            </a:rPr>
            <a:t>分～競技場内の撮影許可証エリアに１名＋応援席最前列に３名陣取り、品保選手を撮影</a:t>
          </a:r>
        </a:p>
        <a:p>
          <a:pPr>
            <a:lnSpc>
              <a:spcPts val="1100"/>
            </a:lnSpc>
          </a:pPr>
          <a:r>
            <a:rPr kumimoji="1" lang="ja-JP" altLang="en-US" sz="1050" b="0">
              <a:latin typeface="Meiryo UI" panose="020B0604030504040204" pitchFamily="50" charset="-128"/>
              <a:ea typeface="Meiryo UI" panose="020B0604030504040204" pitchFamily="50" charset="-128"/>
            </a:rPr>
            <a:t>・追加タスク：</a:t>
          </a:r>
          <a:r>
            <a:rPr kumimoji="1" lang="en-US" altLang="ja-JP" sz="1050" b="0">
              <a:latin typeface="Meiryo UI" panose="020B0604030504040204" pitchFamily="50" charset="-128"/>
              <a:ea typeface="Meiryo UI" panose="020B0604030504040204" pitchFamily="50" charset="-128"/>
            </a:rPr>
            <a:t>TQM</a:t>
          </a:r>
          <a:r>
            <a:rPr kumimoji="1" lang="ja-JP" altLang="en-US" sz="1050" b="0">
              <a:latin typeface="Meiryo UI" panose="020B0604030504040204" pitchFamily="50" charset="-128"/>
              <a:ea typeface="Meiryo UI" panose="020B0604030504040204" pitchFamily="50" charset="-128"/>
            </a:rPr>
            <a:t>の選手もできれば撮影（ゼッケン</a:t>
          </a:r>
          <a:r>
            <a:rPr kumimoji="1" lang="en-US" altLang="ja-JP" sz="1050" b="0">
              <a:latin typeface="Meiryo UI" panose="020B0604030504040204" pitchFamily="50" charset="-128"/>
              <a:ea typeface="Meiryo UI" panose="020B0604030504040204" pitchFamily="50" charset="-128"/>
            </a:rPr>
            <a:t>750</a:t>
          </a:r>
          <a:r>
            <a:rPr kumimoji="1" lang="ja-JP" altLang="en-US" sz="1050" b="0">
              <a:latin typeface="Meiryo UI" panose="020B0604030504040204" pitchFamily="50" charset="-128"/>
              <a:ea typeface="Meiryo UI" panose="020B0604030504040204" pitchFamily="50" charset="-128"/>
            </a:rPr>
            <a:t>、黄色いビブス？）</a:t>
          </a:r>
        </a:p>
        <a:p>
          <a:pPr>
            <a:lnSpc>
              <a:spcPts val="1100"/>
            </a:lnSpc>
          </a:pPr>
          <a:r>
            <a:rPr kumimoji="1" lang="ja-JP" altLang="en-US" sz="1050" b="0">
              <a:latin typeface="Meiryo UI" panose="020B0604030504040204" pitchFamily="50" charset="-128"/>
              <a:ea typeface="Meiryo UI" panose="020B0604030504040204" pitchFamily="50" charset="-128"/>
            </a:rPr>
            <a:t>・選手の到着予想時刻は中継時刻計算表を参照（中継予想時刻</a:t>
          </a:r>
          <a:r>
            <a:rPr kumimoji="1" lang="en-US" altLang="ja-JP" sz="1050" b="0">
              <a:latin typeface="Meiryo UI" panose="020B0604030504040204" pitchFamily="50" charset="-128"/>
              <a:ea typeface="Meiryo UI" panose="020B0604030504040204" pitchFamily="50" charset="-128"/>
            </a:rPr>
            <a:t>1</a:t>
          </a:r>
          <a:r>
            <a:rPr kumimoji="1" lang="ja-JP" altLang="en-US" sz="1050" b="0">
              <a:latin typeface="Meiryo UI" panose="020B0604030504040204" pitchFamily="50" charset="-128"/>
              <a:ea typeface="Meiryo UI" panose="020B0604030504040204" pitchFamily="50" charset="-128"/>
            </a:rPr>
            <a:t>～</a:t>
          </a:r>
          <a:r>
            <a:rPr kumimoji="1" lang="en-US" altLang="ja-JP" sz="1050" b="0">
              <a:latin typeface="Meiryo UI" panose="020B0604030504040204" pitchFamily="50" charset="-128"/>
              <a:ea typeface="Meiryo UI" panose="020B0604030504040204" pitchFamily="50" charset="-128"/>
            </a:rPr>
            <a:t>2</a:t>
          </a:r>
          <a:r>
            <a:rPr kumimoji="1" lang="ja-JP" altLang="en-US" sz="1050" b="0">
              <a:latin typeface="Meiryo UI" panose="020B0604030504040204" pitchFamily="50" charset="-128"/>
              <a:ea typeface="Meiryo UI" panose="020B0604030504040204" pitchFamily="50" charset="-128"/>
            </a:rPr>
            <a:t>分前に選手が競技場入場くらいを想定）</a:t>
          </a:r>
          <a:endParaRPr kumimoji="1" lang="en-US" altLang="ja-JP" sz="1050" b="0">
            <a:latin typeface="Meiryo UI" panose="020B0604030504040204" pitchFamily="50" charset="-128"/>
            <a:ea typeface="Meiryo UI" panose="020B0604030504040204" pitchFamily="50" charset="-128"/>
          </a:endParaRPr>
        </a:p>
        <a:p>
          <a:pPr>
            <a:lnSpc>
              <a:spcPts val="1100"/>
            </a:lnSpc>
          </a:pPr>
          <a:r>
            <a:rPr kumimoji="1" lang="en-US" altLang="ja-JP" sz="1050" b="0">
              <a:latin typeface="Meiryo UI" panose="020B0604030504040204" pitchFamily="50" charset="-128"/>
              <a:ea typeface="Meiryo UI" panose="020B0604030504040204" pitchFamily="50" charset="-128"/>
            </a:rPr>
            <a:t>  </a:t>
          </a:r>
          <a:r>
            <a:rPr kumimoji="1" lang="ja-JP" altLang="en-US" sz="1050" b="0">
              <a:latin typeface="Meiryo UI" panose="020B0604030504040204" pitchFamily="50" charset="-128"/>
              <a:ea typeface="Meiryo UI" panose="020B0604030504040204" pitchFamily="50" charset="-128"/>
            </a:rPr>
            <a:t>⇒中継時刻計算表と実態がズレ始めたら各選手区間タイム予想を基に随時修正（「選手」ﾜｰｸｼｰﾄ参照）</a:t>
          </a:r>
        </a:p>
        <a:p>
          <a:pPr>
            <a:lnSpc>
              <a:spcPts val="1100"/>
            </a:lnSpc>
          </a:pPr>
          <a:r>
            <a:rPr kumimoji="1" lang="ja-JP" altLang="en-US" sz="1050" b="0">
              <a:latin typeface="Meiryo UI" panose="020B0604030504040204" pitchFamily="50" charset="-128"/>
              <a:ea typeface="Meiryo UI" panose="020B0604030504040204" pitchFamily="50" charset="-128"/>
            </a:rPr>
            <a:t>・選手が競技場</a:t>
          </a:r>
          <a:r>
            <a:rPr kumimoji="1" lang="en-US" altLang="ja-JP" sz="1050" b="0">
              <a:latin typeface="Meiryo UI" panose="020B0604030504040204" pitchFamily="50" charset="-128"/>
              <a:ea typeface="Meiryo UI" panose="020B0604030504040204" pitchFamily="50" charset="-128"/>
            </a:rPr>
            <a:t>in</a:t>
          </a:r>
          <a:r>
            <a:rPr kumimoji="1" lang="ja-JP" altLang="en-US" sz="1050" b="0">
              <a:latin typeface="Meiryo UI" panose="020B0604030504040204" pitchFamily="50" charset="-128"/>
              <a:ea typeface="Meiryo UI" panose="020B0604030504040204" pitchFamily="50" charset="-128"/>
            </a:rPr>
            <a:t>～中継～競技場</a:t>
          </a:r>
          <a:r>
            <a:rPr kumimoji="1" lang="en-US" altLang="ja-JP" sz="1050" b="0">
              <a:latin typeface="Meiryo UI" panose="020B0604030504040204" pitchFamily="50" charset="-128"/>
              <a:ea typeface="Meiryo UI" panose="020B0604030504040204" pitchFamily="50" charset="-128"/>
            </a:rPr>
            <a:t>out</a:t>
          </a:r>
          <a:r>
            <a:rPr kumimoji="1" lang="ja-JP" altLang="en-US" sz="1050" b="0">
              <a:latin typeface="Meiryo UI" panose="020B0604030504040204" pitchFamily="50" charset="-128"/>
              <a:ea typeface="Meiryo UI" panose="020B0604030504040204" pitchFamily="50" charset="-128"/>
            </a:rPr>
            <a:t>までの所を撮影。</a:t>
          </a:r>
          <a:r>
            <a:rPr kumimoji="1" lang="en-US" altLang="ja-JP" sz="1050" b="0">
              <a:latin typeface="Meiryo UI" panose="020B0604030504040204" pitchFamily="50" charset="-128"/>
              <a:ea typeface="Meiryo UI" panose="020B0604030504040204" pitchFamily="50" charset="-128"/>
            </a:rPr>
            <a:t>in</a:t>
          </a:r>
          <a:r>
            <a:rPr kumimoji="1" lang="ja-JP" altLang="en-US" sz="1050" b="0">
              <a:latin typeface="Meiryo UI" panose="020B0604030504040204" pitchFamily="50" charset="-128"/>
              <a:ea typeface="Meiryo UI" panose="020B0604030504040204" pitchFamily="50" charset="-128"/>
            </a:rPr>
            <a:t>直後と</a:t>
          </a:r>
          <a:r>
            <a:rPr kumimoji="1" lang="en-US" altLang="ja-JP" sz="1050" b="0">
              <a:latin typeface="Meiryo UI" panose="020B0604030504040204" pitchFamily="50" charset="-128"/>
              <a:ea typeface="Meiryo UI" panose="020B0604030504040204" pitchFamily="50" charset="-128"/>
            </a:rPr>
            <a:t>out</a:t>
          </a:r>
          <a:r>
            <a:rPr kumimoji="1" lang="ja-JP" altLang="en-US" sz="1050" b="0">
              <a:latin typeface="Meiryo UI" panose="020B0604030504040204" pitchFamily="50" charset="-128"/>
              <a:ea typeface="Meiryo UI" panose="020B0604030504040204" pitchFamily="50" charset="-128"/>
            </a:rPr>
            <a:t>直前の写真や、タスキ中継前後のズーム撮影動画等</a:t>
          </a:r>
        </a:p>
        <a:p>
          <a:pPr>
            <a:lnSpc>
              <a:spcPts val="1100"/>
            </a:lnSpc>
          </a:pPr>
          <a:r>
            <a:rPr kumimoji="1" lang="ja-JP" altLang="en-US" sz="1050" b="0">
              <a:solidFill>
                <a:srgbClr val="FF0000"/>
              </a:solidFill>
              <a:latin typeface="Meiryo UI" panose="020B0604030504040204" pitchFamily="50" charset="-128"/>
              <a:ea typeface="Meiryo UI" panose="020B0604030504040204" pitchFamily="50" charset="-128"/>
            </a:rPr>
            <a:t>　</a:t>
          </a:r>
          <a:r>
            <a:rPr kumimoji="1" lang="en-US" altLang="ja-JP" sz="1050" b="0">
              <a:solidFill>
                <a:srgbClr val="FF0000"/>
              </a:solidFill>
              <a:latin typeface="Meiryo UI" panose="020B0604030504040204" pitchFamily="50" charset="-128"/>
              <a:ea typeface="Meiryo UI" panose="020B0604030504040204" pitchFamily="50" charset="-128"/>
            </a:rPr>
            <a:t>※</a:t>
          </a:r>
          <a:r>
            <a:rPr kumimoji="1" lang="ja-JP" altLang="en-US" sz="1050" b="0">
              <a:solidFill>
                <a:srgbClr val="FF0000"/>
              </a:solidFill>
              <a:latin typeface="Meiryo UI" panose="020B0604030504040204" pitchFamily="50" charset="-128"/>
              <a:ea typeface="Meiryo UI" panose="020B0604030504040204" pitchFamily="50" charset="-128"/>
            </a:rPr>
            <a:t>基本動画重視の方がいい</a:t>
          </a:r>
        </a:p>
        <a:p>
          <a:pPr>
            <a:lnSpc>
              <a:spcPts val="1100"/>
            </a:lnSpc>
          </a:pPr>
          <a:r>
            <a:rPr kumimoji="1" lang="ja-JP" altLang="en-US" sz="1050" b="0">
              <a:latin typeface="Meiryo UI" panose="020B0604030504040204" pitchFamily="50" charset="-128"/>
              <a:ea typeface="Meiryo UI" panose="020B0604030504040204" pitchFamily="50" charset="-128"/>
            </a:rPr>
            <a:t>・選手発見のスキルが必要、伊藤賢さんが撮影許可証エリアに行った場合は小野君が発見役</a:t>
          </a:r>
          <a:endParaRPr kumimoji="1" lang="en-US" altLang="ja-JP" sz="1050" b="0">
            <a:latin typeface="Meiryo UI" panose="020B0604030504040204" pitchFamily="50" charset="-128"/>
            <a:ea typeface="Meiryo UI" panose="020B0604030504040204" pitchFamily="50" charset="-128"/>
          </a:endParaRPr>
        </a:p>
        <a:p>
          <a:pPr marL="0" indent="0">
            <a:lnSpc>
              <a:spcPts val="1100"/>
            </a:lnSpc>
          </a:pPr>
          <a:r>
            <a:rPr kumimoji="1" lang="ja-JP" altLang="en-US" sz="1050" b="0">
              <a:solidFill>
                <a:schemeClr val="dk1"/>
              </a:solidFill>
              <a:latin typeface="Meiryo UI" panose="020B0604030504040204" pitchFamily="50" charset="-128"/>
              <a:ea typeface="Meiryo UI" panose="020B0604030504040204" pitchFamily="50" charset="-128"/>
              <a:cs typeface="+mn-cs"/>
            </a:rPr>
            <a:t>・終了後、撮影動画や写真は「品保駅伝</a:t>
          </a:r>
          <a:r>
            <a:rPr kumimoji="1" lang="en-US" altLang="ja-JP" sz="1050" b="0">
              <a:solidFill>
                <a:schemeClr val="dk1"/>
              </a:solidFill>
              <a:latin typeface="Meiryo UI" panose="020B0604030504040204" pitchFamily="50" charset="-128"/>
              <a:ea typeface="Meiryo UI" panose="020B0604030504040204" pitchFamily="50" charset="-128"/>
              <a:cs typeface="+mn-cs"/>
            </a:rPr>
            <a:t>2023</a:t>
          </a:r>
          <a:r>
            <a:rPr kumimoji="1" lang="ja-JP" altLang="en-US" sz="1050" b="0">
              <a:solidFill>
                <a:schemeClr val="dk1"/>
              </a:solidFill>
              <a:latin typeface="Meiryo UI" panose="020B0604030504040204" pitchFamily="50" charset="-128"/>
              <a:ea typeface="Meiryo UI" panose="020B0604030504040204" pitchFamily="50" charset="-128"/>
              <a:cs typeface="+mn-cs"/>
            </a:rPr>
            <a:t>」</a:t>
          </a:r>
          <a:r>
            <a:rPr kumimoji="1" lang="en-US" altLang="ja-JP" sz="1050" b="0">
              <a:solidFill>
                <a:schemeClr val="dk1"/>
              </a:solidFill>
              <a:latin typeface="Meiryo UI" panose="020B0604030504040204" pitchFamily="50" charset="-128"/>
              <a:ea typeface="Meiryo UI" panose="020B0604030504040204" pitchFamily="50" charset="-128"/>
              <a:cs typeface="+mn-cs"/>
            </a:rPr>
            <a:t>BAND</a:t>
          </a:r>
          <a:r>
            <a:rPr kumimoji="1" lang="ja-JP" altLang="en-US" sz="1050" b="0">
              <a:solidFill>
                <a:schemeClr val="dk1"/>
              </a:solidFill>
              <a:latin typeface="Meiryo UI" panose="020B0604030504040204" pitchFamily="50" charset="-128"/>
              <a:ea typeface="Meiryo UI" panose="020B0604030504040204" pitchFamily="50" charset="-128"/>
              <a:cs typeface="+mn-cs"/>
            </a:rPr>
            <a:t>の「全社駅伝」アルバムに保存（</a:t>
          </a:r>
          <a:r>
            <a:rPr kumimoji="1" lang="en-US" altLang="ja-JP" sz="1050" b="0">
              <a:solidFill>
                <a:schemeClr val="dk1"/>
              </a:solidFill>
              <a:latin typeface="Meiryo UI" panose="020B0604030504040204" pitchFamily="50" charset="-128"/>
              <a:ea typeface="Meiryo UI" panose="020B0604030504040204" pitchFamily="50" charset="-128"/>
              <a:cs typeface="+mn-cs"/>
            </a:rPr>
            <a:t>※</a:t>
          </a:r>
          <a:r>
            <a:rPr kumimoji="1" lang="ja-JP" altLang="en-US" sz="1050" b="0">
              <a:solidFill>
                <a:schemeClr val="dk1"/>
              </a:solidFill>
              <a:latin typeface="Meiryo UI" panose="020B0604030504040204" pitchFamily="50" charset="-128"/>
              <a:ea typeface="Meiryo UI" panose="020B0604030504040204" pitchFamily="50" charset="-128"/>
              <a:cs typeface="+mn-cs"/>
            </a:rPr>
            <a:t>当日用</a:t>
          </a:r>
          <a:r>
            <a:rPr kumimoji="1" lang="en-US" altLang="ja-JP" sz="1050" b="0">
              <a:solidFill>
                <a:schemeClr val="dk1"/>
              </a:solidFill>
              <a:latin typeface="Meiryo UI" panose="020B0604030504040204" pitchFamily="50" charset="-128"/>
              <a:ea typeface="Meiryo UI" panose="020B0604030504040204" pitchFamily="50" charset="-128"/>
              <a:cs typeface="+mn-cs"/>
            </a:rPr>
            <a:t>BAND</a:t>
          </a:r>
          <a:r>
            <a:rPr kumimoji="1" lang="ja-JP" altLang="en-US" sz="1050" b="0">
              <a:solidFill>
                <a:schemeClr val="dk1"/>
              </a:solidFill>
              <a:latin typeface="Meiryo UI" panose="020B0604030504040204" pitchFamily="50" charset="-128"/>
              <a:ea typeface="Meiryo UI" panose="020B0604030504040204" pitchFamily="50" charset="-128"/>
              <a:cs typeface="+mn-cs"/>
            </a:rPr>
            <a:t>ではない！）</a:t>
          </a:r>
          <a:endParaRPr kumimoji="1" lang="en-US" altLang="ja-JP" sz="1050" b="0">
            <a:solidFill>
              <a:schemeClr val="dk1"/>
            </a:solidFill>
            <a:latin typeface="Meiryo UI" panose="020B0604030504040204" pitchFamily="50" charset="-128"/>
            <a:ea typeface="Meiryo UI" panose="020B0604030504040204" pitchFamily="50" charset="-128"/>
            <a:cs typeface="+mn-cs"/>
          </a:endParaRPr>
        </a:p>
        <a:p>
          <a:pPr>
            <a:lnSpc>
              <a:spcPts val="1100"/>
            </a:lnSpc>
          </a:pPr>
          <a:endParaRPr kumimoji="1" lang="en-US" altLang="ja-JP" sz="1050" b="0">
            <a:solidFill>
              <a:schemeClr val="dk1"/>
            </a:solidFill>
            <a:effectLst/>
            <a:latin typeface="+mn-lt"/>
            <a:ea typeface="+mn-ea"/>
            <a:cs typeface="+mn-cs"/>
          </a:endParaRPr>
        </a:p>
        <a:p>
          <a:pPr marL="0" indent="0">
            <a:lnSpc>
              <a:spcPts val="1100"/>
            </a:lnSpc>
          </a:pPr>
          <a:r>
            <a:rPr kumimoji="1" lang="ja-JP" altLang="ja-JP" sz="1050" b="0">
              <a:solidFill>
                <a:schemeClr val="dk1"/>
              </a:solidFill>
              <a:latin typeface="Meiryo UI" panose="020B0604030504040204" pitchFamily="50" charset="-128"/>
              <a:ea typeface="Meiryo UI" panose="020B0604030504040204" pitchFamily="50" charset="-128"/>
              <a:cs typeface="+mn-cs"/>
            </a:rPr>
            <a:t>＜ポイント＞</a:t>
          </a:r>
        </a:p>
        <a:p>
          <a:pPr marL="0" indent="0">
            <a:lnSpc>
              <a:spcPts val="1100"/>
            </a:lnSpc>
          </a:pPr>
          <a:r>
            <a:rPr kumimoji="1" lang="ja-JP" altLang="ja-JP" sz="1050" b="0">
              <a:solidFill>
                <a:schemeClr val="dk1"/>
              </a:solidFill>
              <a:latin typeface="Meiryo UI" panose="020B0604030504040204" pitchFamily="50" charset="-128"/>
              <a:ea typeface="Meiryo UI" panose="020B0604030504040204" pitchFamily="50" charset="-128"/>
              <a:cs typeface="+mn-cs"/>
            </a:rPr>
            <a:t>・ただじっとみているだけだと、見逃し易いずっと緊張しっぱなしで疲れてしまいます</a:t>
          </a:r>
        </a:p>
        <a:p>
          <a:pPr marL="0" indent="0">
            <a:lnSpc>
              <a:spcPts val="1100"/>
            </a:lnSpc>
          </a:pPr>
          <a:r>
            <a:rPr kumimoji="1" lang="ja-JP" altLang="ja-JP" sz="1050" b="0">
              <a:solidFill>
                <a:schemeClr val="dk1"/>
              </a:solidFill>
              <a:latin typeface="Meiryo UI" panose="020B0604030504040204" pitchFamily="50" charset="-128"/>
              <a:ea typeface="Meiryo UI" panose="020B0604030504040204" pitchFamily="50" charset="-128"/>
              <a:cs typeface="+mn-cs"/>
            </a:rPr>
            <a:t>・常に次は誰が（服装と顔が浮かぶように）何時何分頃通過するというのを把握しておく</a:t>
          </a:r>
        </a:p>
        <a:p>
          <a:pPr marL="0" indent="0">
            <a:lnSpc>
              <a:spcPts val="1100"/>
            </a:lnSpc>
          </a:pPr>
          <a:r>
            <a:rPr kumimoji="1" lang="ja-JP" altLang="ja-JP" sz="1050" b="0">
              <a:solidFill>
                <a:schemeClr val="dk1"/>
              </a:solidFill>
              <a:latin typeface="Meiryo UI" panose="020B0604030504040204" pitchFamily="50" charset="-128"/>
              <a:ea typeface="Meiryo UI" panose="020B0604030504040204" pitchFamily="50" charset="-128"/>
              <a:cs typeface="+mn-cs"/>
            </a:rPr>
            <a:t>・通過時刻については、前走者の通過時刻を記録しておき、そこから前走者＆次走者の予想タイム</a:t>
          </a:r>
        </a:p>
        <a:p>
          <a:pPr marL="0" indent="0">
            <a:lnSpc>
              <a:spcPts val="1100"/>
            </a:lnSpc>
          </a:pPr>
          <a:r>
            <a:rPr kumimoji="1" lang="ja-JP" altLang="ja-JP" sz="1050" b="0">
              <a:solidFill>
                <a:schemeClr val="dk1"/>
              </a:solidFill>
              <a:latin typeface="Meiryo UI" panose="020B0604030504040204" pitchFamily="50" charset="-128"/>
              <a:ea typeface="Meiryo UI" panose="020B0604030504040204" pitchFamily="50" charset="-128"/>
              <a:cs typeface="+mn-cs"/>
            </a:rPr>
            <a:t>　を考慮して常に最新の予測に計算しなおす（見つけ役か撮影役どちらか計算得意な人）</a:t>
          </a:r>
        </a:p>
        <a:p>
          <a:pPr marL="0" indent="0">
            <a:lnSpc>
              <a:spcPts val="1100"/>
            </a:lnSpc>
          </a:pPr>
          <a:r>
            <a:rPr kumimoji="1" lang="ja-JP" altLang="ja-JP" sz="1050" b="0">
              <a:solidFill>
                <a:schemeClr val="dk1"/>
              </a:solidFill>
              <a:latin typeface="Meiryo UI" panose="020B0604030504040204" pitchFamily="50" charset="-128"/>
              <a:ea typeface="Meiryo UI" panose="020B0604030504040204" pitchFamily="50" charset="-128"/>
              <a:cs typeface="+mn-cs"/>
            </a:rPr>
            <a:t>　（別紙「中継時刻計算シート」を印刷して使用ください）</a:t>
          </a:r>
        </a:p>
        <a:p>
          <a:pPr marL="0" indent="0">
            <a:lnSpc>
              <a:spcPts val="1100"/>
            </a:lnSpc>
          </a:pPr>
          <a:r>
            <a:rPr kumimoji="1" lang="ja-JP" altLang="ja-JP" sz="1050" b="0">
              <a:solidFill>
                <a:schemeClr val="dk1"/>
              </a:solidFill>
              <a:latin typeface="Meiryo UI" panose="020B0604030504040204" pitchFamily="50" charset="-128"/>
              <a:ea typeface="Meiryo UI" panose="020B0604030504040204" pitchFamily="50" charset="-128"/>
              <a:cs typeface="+mn-cs"/>
            </a:rPr>
            <a:t>・確実に来ない時間帯以外は全員参加の雑談等は控える（常にだれか一人は予想時刻と時計をみらめっこ）</a:t>
          </a:r>
        </a:p>
        <a:p>
          <a:pPr marL="0" indent="0">
            <a:lnSpc>
              <a:spcPts val="1100"/>
            </a:lnSpc>
          </a:pPr>
          <a:r>
            <a:rPr kumimoji="1" lang="ja-JP" altLang="ja-JP" sz="1050" b="0">
              <a:solidFill>
                <a:schemeClr val="dk1"/>
              </a:solidFill>
              <a:latin typeface="Meiryo UI" panose="020B0604030504040204" pitchFamily="50" charset="-128"/>
              <a:ea typeface="Meiryo UI" panose="020B0604030504040204" pitchFamily="50" charset="-128"/>
              <a:cs typeface="+mn-cs"/>
            </a:rPr>
            <a:t>・修正した通過予想時刻１分前になったら、そこからは全集中で</a:t>
          </a:r>
          <a:r>
            <a:rPr kumimoji="1" lang="en-US" altLang="ja-JP" sz="1050" b="0">
              <a:solidFill>
                <a:schemeClr val="dk1"/>
              </a:solidFill>
              <a:latin typeface="Meiryo UI" panose="020B0604030504040204" pitchFamily="50" charset="-128"/>
              <a:ea typeface="Meiryo UI" panose="020B0604030504040204" pitchFamily="50" charset="-128"/>
              <a:cs typeface="+mn-cs"/>
            </a:rPr>
            <a:t>100m</a:t>
          </a:r>
          <a:r>
            <a:rPr kumimoji="1" lang="ja-JP" altLang="ja-JP" sz="1050" b="0">
              <a:solidFill>
                <a:schemeClr val="dk1"/>
              </a:solidFill>
              <a:latin typeface="Meiryo UI" panose="020B0604030504040204" pitchFamily="50" charset="-128"/>
              <a:ea typeface="Meiryo UI" panose="020B0604030504040204" pitchFamily="50" charset="-128"/>
              <a:cs typeface="+mn-cs"/>
            </a:rPr>
            <a:t>先くらいを目視して探す</a:t>
          </a:r>
        </a:p>
        <a:p>
          <a:pPr>
            <a:lnSpc>
              <a:spcPts val="1200"/>
            </a:lnSpc>
          </a:pPr>
          <a:endParaRPr kumimoji="1" lang="en-US" altLang="ja-JP" sz="1050" b="0">
            <a:latin typeface="Meiryo UI" panose="020B0604030504040204" pitchFamily="50" charset="-128"/>
            <a:ea typeface="Meiryo UI" panose="020B0604030504040204" pitchFamily="50" charset="-128"/>
          </a:endParaRPr>
        </a:p>
      </xdr:txBody>
    </xdr:sp>
    <xdr:clientData/>
  </xdr:twoCellAnchor>
  <xdr:twoCellAnchor editAs="oneCell">
    <xdr:from>
      <xdr:col>7</xdr:col>
      <xdr:colOff>73484</xdr:colOff>
      <xdr:row>17</xdr:row>
      <xdr:rowOff>86649</xdr:rowOff>
    </xdr:from>
    <xdr:to>
      <xdr:col>8</xdr:col>
      <xdr:colOff>126699</xdr:colOff>
      <xdr:row>23</xdr:row>
      <xdr:rowOff>131878</xdr:rowOff>
    </xdr:to>
    <xdr:pic>
      <xdr:nvPicPr>
        <xdr:cNvPr id="3" name="図 24">
          <a:extLst>
            <a:ext uri="{FF2B5EF4-FFF2-40B4-BE49-F238E27FC236}">
              <a16:creationId xmlns:a16="http://schemas.microsoft.com/office/drawing/2014/main" id="{F1FB9AF1-0DAA-446E-B235-B84FE5307514}"/>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8937" t="7295" r="26134" b="42421"/>
        <a:stretch/>
      </xdr:blipFill>
      <xdr:spPr>
        <a:xfrm>
          <a:off x="4394024" y="3363249"/>
          <a:ext cx="667260" cy="1119649"/>
        </a:xfrm>
        <a:prstGeom prst="rect">
          <a:avLst/>
        </a:prstGeom>
      </xdr:spPr>
    </xdr:pic>
    <xdr:clientData/>
  </xdr:twoCellAnchor>
  <xdr:twoCellAnchor>
    <xdr:from>
      <xdr:col>0</xdr:col>
      <xdr:colOff>0</xdr:colOff>
      <xdr:row>17</xdr:row>
      <xdr:rowOff>133923</xdr:rowOff>
    </xdr:from>
    <xdr:to>
      <xdr:col>1</xdr:col>
      <xdr:colOff>290290</xdr:colOff>
      <xdr:row>23</xdr:row>
      <xdr:rowOff>131641</xdr:rowOff>
    </xdr:to>
    <xdr:sp macro="" textlink="">
      <xdr:nvSpPr>
        <xdr:cNvPr id="4" name="テキスト ボックス 3">
          <a:extLst>
            <a:ext uri="{FF2B5EF4-FFF2-40B4-BE49-F238E27FC236}">
              <a16:creationId xmlns:a16="http://schemas.microsoft.com/office/drawing/2014/main" id="{BFF23C68-54C8-4BA2-A9D0-ECC8D6B375FF}"/>
            </a:ext>
          </a:extLst>
        </xdr:cNvPr>
        <xdr:cNvSpPr txBox="1"/>
      </xdr:nvSpPr>
      <xdr:spPr>
        <a:xfrm>
          <a:off x="0" y="3474781"/>
          <a:ext cx="972678" cy="11065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一般ロング</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（青ﾗﾝｼｬﾂ</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ﾗﾝﾊﾟﾝ）</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50"/>
              </a:solidFill>
              <a:latin typeface="HGS創英角ﾎﾟｯﾌﾟ体" panose="040B0A00000000000000" pitchFamily="50" charset="-128"/>
              <a:ea typeface="HGS創英角ﾎﾟｯﾌﾟ体" panose="040B0A00000000000000" pitchFamily="50" charset="-128"/>
            </a:rPr>
            <a:t>ゼッケン緑</a:t>
          </a:r>
        </a:p>
      </xdr:txBody>
    </xdr:sp>
    <xdr:clientData/>
  </xdr:twoCellAnchor>
  <xdr:twoCellAnchor>
    <xdr:from>
      <xdr:col>5</xdr:col>
      <xdr:colOff>210252</xdr:colOff>
      <xdr:row>17</xdr:row>
      <xdr:rowOff>106146</xdr:rowOff>
    </xdr:from>
    <xdr:to>
      <xdr:col>7</xdr:col>
      <xdr:colOff>155954</xdr:colOff>
      <xdr:row>23</xdr:row>
      <xdr:rowOff>104943</xdr:rowOff>
    </xdr:to>
    <xdr:sp macro="" textlink="">
      <xdr:nvSpPr>
        <xdr:cNvPr id="5" name="テキスト ボックス 26">
          <a:extLst>
            <a:ext uri="{FF2B5EF4-FFF2-40B4-BE49-F238E27FC236}">
              <a16:creationId xmlns:a16="http://schemas.microsoft.com/office/drawing/2014/main" id="{84CAAD51-CCD6-48A7-A7AB-0412C058A269}"/>
            </a:ext>
          </a:extLst>
        </xdr:cNvPr>
        <xdr:cNvSpPr txBox="1"/>
      </xdr:nvSpPr>
      <xdr:spPr>
        <a:xfrm>
          <a:off x="3296352" y="3382746"/>
          <a:ext cx="1180142" cy="10732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シニア</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（青</a:t>
          </a:r>
          <a:r>
            <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rPr>
            <a:t>T</a:t>
          </a: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シャツ）</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C000"/>
              </a:solidFill>
              <a:latin typeface="HGS創英角ﾎﾟｯﾌﾟ体" panose="040B0A00000000000000" pitchFamily="50" charset="-128"/>
              <a:ea typeface="HGS創英角ﾎﾟｯﾌﾟ体" panose="040B0A00000000000000" pitchFamily="50" charset="-128"/>
            </a:rPr>
            <a:t>ゼッケン黄</a:t>
          </a:r>
        </a:p>
      </xdr:txBody>
    </xdr:sp>
    <xdr:clientData/>
  </xdr:twoCellAnchor>
  <xdr:twoCellAnchor editAs="oneCell">
    <xdr:from>
      <xdr:col>1</xdr:col>
      <xdr:colOff>635487</xdr:colOff>
      <xdr:row>20</xdr:row>
      <xdr:rowOff>41869</xdr:rowOff>
    </xdr:from>
    <xdr:to>
      <xdr:col>2</xdr:col>
      <xdr:colOff>192527</xdr:colOff>
      <xdr:row>21</xdr:row>
      <xdr:rowOff>71522</xdr:rowOff>
    </xdr:to>
    <xdr:pic>
      <xdr:nvPicPr>
        <xdr:cNvPr id="6" name="図 5">
          <a:extLst>
            <a:ext uri="{FF2B5EF4-FFF2-40B4-BE49-F238E27FC236}">
              <a16:creationId xmlns:a16="http://schemas.microsoft.com/office/drawing/2014/main" id="{FE0C44BC-0977-4C16-81E4-9A8ACE3A01C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17875" y="3979817"/>
          <a:ext cx="239428" cy="200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264106</xdr:colOff>
      <xdr:row>17</xdr:row>
      <xdr:rowOff>134959</xdr:rowOff>
    </xdr:from>
    <xdr:to>
      <xdr:col>5</xdr:col>
      <xdr:colOff>257148</xdr:colOff>
      <xdr:row>23</xdr:row>
      <xdr:rowOff>65785</xdr:rowOff>
    </xdr:to>
    <xdr:pic>
      <xdr:nvPicPr>
        <xdr:cNvPr id="7" name="図 6">
          <a:extLst>
            <a:ext uri="{FF2B5EF4-FFF2-40B4-BE49-F238E27FC236}">
              <a16:creationId xmlns:a16="http://schemas.microsoft.com/office/drawing/2014/main" id="{BDEFF61B-6400-4376-A1A3-B64CFDC3B78B}"/>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1213" t="13241" r="35071" b="28648"/>
        <a:stretch/>
      </xdr:blipFill>
      <xdr:spPr>
        <a:xfrm>
          <a:off x="2732986" y="3411559"/>
          <a:ext cx="607087" cy="1002071"/>
        </a:xfrm>
        <a:prstGeom prst="rect">
          <a:avLst/>
        </a:prstGeom>
      </xdr:spPr>
    </xdr:pic>
    <xdr:clientData/>
  </xdr:twoCellAnchor>
  <xdr:twoCellAnchor>
    <xdr:from>
      <xdr:col>3</xdr:col>
      <xdr:colOff>23556</xdr:colOff>
      <xdr:row>17</xdr:row>
      <xdr:rowOff>105375</xdr:rowOff>
    </xdr:from>
    <xdr:to>
      <xdr:col>4</xdr:col>
      <xdr:colOff>248677</xdr:colOff>
      <xdr:row>23</xdr:row>
      <xdr:rowOff>103093</xdr:rowOff>
    </xdr:to>
    <xdr:sp macro="" textlink="">
      <xdr:nvSpPr>
        <xdr:cNvPr id="8" name="テキスト ボックス 7">
          <a:extLst>
            <a:ext uri="{FF2B5EF4-FFF2-40B4-BE49-F238E27FC236}">
              <a16:creationId xmlns:a16="http://schemas.microsoft.com/office/drawing/2014/main" id="{4A4F8882-FA27-43D1-A7EB-925D6D3D6A33}"/>
            </a:ext>
          </a:extLst>
        </xdr:cNvPr>
        <xdr:cNvSpPr txBox="1"/>
      </xdr:nvSpPr>
      <xdr:spPr>
        <a:xfrm>
          <a:off x="1875216" y="3381975"/>
          <a:ext cx="842341" cy="10721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女性</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ja-JP" sz="1200" b="0">
              <a:solidFill>
                <a:schemeClr val="dk1"/>
              </a:solidFill>
              <a:effectLst/>
              <a:latin typeface="HGP創英角ﾎﾟｯﾌﾟ体" panose="040B0A00000000000000" pitchFamily="50" charset="-128"/>
              <a:ea typeface="HGP創英角ﾎﾟｯﾌﾟ体" panose="040B0A00000000000000" pitchFamily="50" charset="-128"/>
              <a:cs typeface="+mn-cs"/>
            </a:rPr>
            <a:t>（青</a:t>
          </a:r>
          <a:r>
            <a:rPr kumimoji="1" lang="en-US" altLang="ja-JP" sz="1200" b="0">
              <a:solidFill>
                <a:schemeClr val="dk1"/>
              </a:solidFill>
              <a:effectLst/>
              <a:latin typeface="HGP創英角ﾎﾟｯﾌﾟ体" panose="040B0A00000000000000" pitchFamily="50" charset="-128"/>
              <a:ea typeface="HGP創英角ﾎﾟｯﾌﾟ体" panose="040B0A00000000000000" pitchFamily="50" charset="-128"/>
              <a:cs typeface="+mn-cs"/>
            </a:rPr>
            <a:t>T</a:t>
          </a:r>
          <a:r>
            <a:rPr kumimoji="1" lang="ja-JP" altLang="ja-JP" sz="1200" b="0">
              <a:solidFill>
                <a:schemeClr val="dk1"/>
              </a:solidFill>
              <a:effectLst/>
              <a:latin typeface="HGP創英角ﾎﾟｯﾌﾟ体" panose="040B0A00000000000000" pitchFamily="50" charset="-128"/>
              <a:ea typeface="HGP創英角ﾎﾟｯﾌﾟ体" panose="040B0A00000000000000" pitchFamily="50" charset="-128"/>
              <a:cs typeface="+mn-cs"/>
            </a:rPr>
            <a:t>シャツ）</a:t>
          </a:r>
          <a:endParaRPr lang="ja-JP" altLang="ja-JP" sz="1200">
            <a:effectLst/>
            <a:latin typeface="HGP創英角ﾎﾟｯﾌﾟ体" panose="040B0A00000000000000" pitchFamily="50" charset="-128"/>
            <a:ea typeface="HGP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66FF"/>
              </a:solidFill>
              <a:latin typeface="HGS創英角ﾎﾟｯﾌﾟ体" panose="040B0A00000000000000" pitchFamily="50" charset="-128"/>
              <a:ea typeface="HGS創英角ﾎﾟｯﾌﾟ体" panose="040B0A00000000000000" pitchFamily="50" charset="-128"/>
            </a:rPr>
            <a:t>ゼッケン桃</a:t>
          </a:r>
        </a:p>
      </xdr:txBody>
    </xdr:sp>
    <xdr:clientData/>
  </xdr:twoCellAnchor>
  <xdr:twoCellAnchor editAs="oneCell">
    <xdr:from>
      <xdr:col>4</xdr:col>
      <xdr:colOff>397524</xdr:colOff>
      <xdr:row>21</xdr:row>
      <xdr:rowOff>38735</xdr:rowOff>
    </xdr:from>
    <xdr:to>
      <xdr:col>5</xdr:col>
      <xdr:colOff>133269</xdr:colOff>
      <xdr:row>22</xdr:row>
      <xdr:rowOff>153451</xdr:rowOff>
    </xdr:to>
    <xdr:pic>
      <xdr:nvPicPr>
        <xdr:cNvPr id="10" name="図 9">
          <a:extLst>
            <a:ext uri="{FF2B5EF4-FFF2-40B4-BE49-F238E27FC236}">
              <a16:creationId xmlns:a16="http://schemas.microsoft.com/office/drawing/2014/main" id="{983B048D-5F8E-4B78-A80C-B4B20D06F28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866404" y="4054475"/>
          <a:ext cx="352965" cy="2823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244686</xdr:colOff>
      <xdr:row>21</xdr:row>
      <xdr:rowOff>80495</xdr:rowOff>
    </xdr:from>
    <xdr:to>
      <xdr:col>7</xdr:col>
      <xdr:colOff>586871</xdr:colOff>
      <xdr:row>23</xdr:row>
      <xdr:rowOff>15121</xdr:rowOff>
    </xdr:to>
    <xdr:pic>
      <xdr:nvPicPr>
        <xdr:cNvPr id="11" name="図 10">
          <a:extLst>
            <a:ext uri="{FF2B5EF4-FFF2-40B4-BE49-F238E27FC236}">
              <a16:creationId xmlns:a16="http://schemas.microsoft.com/office/drawing/2014/main" id="{0BAEFADD-E97E-45F8-B380-5AFDF6BEB85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565226" y="4096235"/>
          <a:ext cx="342185" cy="2667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51925</xdr:colOff>
      <xdr:row>17</xdr:row>
      <xdr:rowOff>116279</xdr:rowOff>
    </xdr:from>
    <xdr:to>
      <xdr:col>9</xdr:col>
      <xdr:colOff>543023</xdr:colOff>
      <xdr:row>23</xdr:row>
      <xdr:rowOff>115076</xdr:rowOff>
    </xdr:to>
    <xdr:sp macro="" textlink="">
      <xdr:nvSpPr>
        <xdr:cNvPr id="12" name="テキスト ボックス 26">
          <a:extLst>
            <a:ext uri="{FF2B5EF4-FFF2-40B4-BE49-F238E27FC236}">
              <a16:creationId xmlns:a16="http://schemas.microsoft.com/office/drawing/2014/main" id="{08DB7DCC-F6A2-31F2-B141-3FF92EED6837}"/>
            </a:ext>
          </a:extLst>
        </xdr:cNvPr>
        <xdr:cNvSpPr txBox="1"/>
      </xdr:nvSpPr>
      <xdr:spPr>
        <a:xfrm>
          <a:off x="4989685" y="3392879"/>
          <a:ext cx="1108318" cy="10732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rPr>
            <a:t>TQM</a:t>
          </a: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選手</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（黄ビブス</a:t>
          </a:r>
          <a:r>
            <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rPr>
            <a:t>※</a:t>
          </a: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1" lang="en-US" altLang="ja-JP" sz="800" b="0">
              <a:solidFill>
                <a:schemeClr val="dk1"/>
              </a:solidFill>
              <a:effectLst/>
              <a:latin typeface="+mn-lt"/>
              <a:ea typeface="+mn-ea"/>
              <a:cs typeface="+mn-cs"/>
            </a:rPr>
            <a:t>※</a:t>
          </a:r>
          <a:r>
            <a:rPr kumimoji="1" lang="ja-JP" altLang="ja-JP" sz="800" b="0">
              <a:solidFill>
                <a:schemeClr val="dk1"/>
              </a:solidFill>
              <a:effectLst/>
              <a:latin typeface="+mn-lt"/>
              <a:ea typeface="+mn-ea"/>
              <a:cs typeface="+mn-cs"/>
            </a:rPr>
            <a:t>中の</a:t>
          </a:r>
          <a:r>
            <a:rPr kumimoji="1" lang="en-US" altLang="ja-JP" sz="800" b="0">
              <a:solidFill>
                <a:schemeClr val="dk1"/>
              </a:solidFill>
              <a:effectLst/>
              <a:latin typeface="+mn-lt"/>
              <a:ea typeface="+mn-ea"/>
              <a:cs typeface="+mn-cs"/>
            </a:rPr>
            <a:t>T</a:t>
          </a:r>
          <a:r>
            <a:rPr kumimoji="1" lang="ja-JP" altLang="ja-JP" sz="800" b="0">
              <a:solidFill>
                <a:schemeClr val="dk1"/>
              </a:solidFill>
              <a:effectLst/>
              <a:latin typeface="+mn-lt"/>
              <a:ea typeface="+mn-ea"/>
              <a:cs typeface="+mn-cs"/>
            </a:rPr>
            <a:t>シャツは自由</a:t>
          </a:r>
          <a:endParaRPr kumimoji="1" lang="en-US" altLang="ja-JP" sz="9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F0"/>
              </a:solidFill>
              <a:latin typeface="HGS創英角ﾎﾟｯﾌﾟ体" panose="040B0A00000000000000" pitchFamily="50" charset="-128"/>
              <a:ea typeface="HGS創英角ﾎﾟｯﾌﾟ体" panose="040B0A00000000000000" pitchFamily="50" charset="-128"/>
            </a:rPr>
            <a:t>ゼッケン水色</a:t>
          </a:r>
          <a:endParaRPr kumimoji="1" lang="en-US" altLang="ja-JP" sz="1000" b="0">
            <a:solidFill>
              <a:srgbClr val="00B0F0"/>
            </a:solidFill>
            <a:latin typeface="HGS創英角ﾎﾟｯﾌﾟ体" panose="040B0A00000000000000" pitchFamily="50" charset="-128"/>
            <a:ea typeface="HGS創英角ﾎﾟｯﾌﾟ体" panose="040B0A00000000000000" pitchFamily="50" charset="-128"/>
          </a:endParaRPr>
        </a:p>
      </xdr:txBody>
    </xdr:sp>
    <xdr:clientData/>
  </xdr:twoCellAnchor>
  <xdr:twoCellAnchor editAs="oneCell">
    <xdr:from>
      <xdr:col>9</xdr:col>
      <xdr:colOff>511172</xdr:colOff>
      <xdr:row>17</xdr:row>
      <xdr:rowOff>98125</xdr:rowOff>
    </xdr:from>
    <xdr:to>
      <xdr:col>10</xdr:col>
      <xdr:colOff>756644</xdr:colOff>
      <xdr:row>23</xdr:row>
      <xdr:rowOff>130609</xdr:rowOff>
    </xdr:to>
    <xdr:pic>
      <xdr:nvPicPr>
        <xdr:cNvPr id="14" name="図 13">
          <a:extLst>
            <a:ext uri="{FF2B5EF4-FFF2-40B4-BE49-F238E27FC236}">
              <a16:creationId xmlns:a16="http://schemas.microsoft.com/office/drawing/2014/main" id="{D3CC7A97-BF07-23D5-EB2E-927FD0B31378}"/>
            </a:ext>
          </a:extLst>
        </xdr:cNvPr>
        <xdr:cNvPicPr>
          <a:picLocks noChangeAspect="1"/>
        </xdr:cNvPicPr>
      </xdr:nvPicPr>
      <xdr:blipFill rotWithShape="1">
        <a:blip xmlns:r="http://schemas.openxmlformats.org/officeDocument/2006/relationships" r:embed="rId8"/>
        <a:srcRect l="1599" t="34113" r="89478" b="46050"/>
        <a:stretch/>
      </xdr:blipFill>
      <xdr:spPr>
        <a:xfrm>
          <a:off x="6078254" y="3397137"/>
          <a:ext cx="860862" cy="1108248"/>
        </a:xfrm>
        <a:prstGeom prst="rect">
          <a:avLst/>
        </a:prstGeom>
      </xdr:spPr>
    </xdr:pic>
    <xdr:clientData/>
  </xdr:twoCellAnchor>
  <xdr:twoCellAnchor>
    <xdr:from>
      <xdr:col>1</xdr:col>
      <xdr:colOff>643312</xdr:colOff>
      <xdr:row>20</xdr:row>
      <xdr:rowOff>87528</xdr:rowOff>
    </xdr:from>
    <xdr:to>
      <xdr:col>2</xdr:col>
      <xdr:colOff>144621</xdr:colOff>
      <xdr:row>21</xdr:row>
      <xdr:rowOff>11683</xdr:rowOff>
    </xdr:to>
    <xdr:sp macro="" textlink="">
      <xdr:nvSpPr>
        <xdr:cNvPr id="15" name="テキスト ボックス 14">
          <a:extLst>
            <a:ext uri="{FF2B5EF4-FFF2-40B4-BE49-F238E27FC236}">
              <a16:creationId xmlns:a16="http://schemas.microsoft.com/office/drawing/2014/main" id="{A2D68B42-FF95-8C51-F91F-9A5635A56ED2}"/>
            </a:ext>
          </a:extLst>
        </xdr:cNvPr>
        <xdr:cNvSpPr txBox="1"/>
      </xdr:nvSpPr>
      <xdr:spPr>
        <a:xfrm>
          <a:off x="1325700" y="4025476"/>
          <a:ext cx="183697" cy="9475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237</a:t>
          </a:r>
          <a:endParaRPr kumimoji="1" lang="ja-JP" altLang="en-US" sz="700" b="1"/>
        </a:p>
      </xdr:txBody>
    </xdr:sp>
    <xdr:clientData/>
  </xdr:twoCellAnchor>
  <xdr:twoCellAnchor>
    <xdr:from>
      <xdr:col>4</xdr:col>
      <xdr:colOff>418383</xdr:colOff>
      <xdr:row>21</xdr:row>
      <xdr:rowOff>115961</xdr:rowOff>
    </xdr:from>
    <xdr:to>
      <xdr:col>4</xdr:col>
      <xdr:colOff>607885</xdr:colOff>
      <xdr:row>22</xdr:row>
      <xdr:rowOff>55076</xdr:rowOff>
    </xdr:to>
    <xdr:sp macro="" textlink="">
      <xdr:nvSpPr>
        <xdr:cNvPr id="16" name="テキスト ボックス 15">
          <a:extLst>
            <a:ext uri="{FF2B5EF4-FFF2-40B4-BE49-F238E27FC236}">
              <a16:creationId xmlns:a16="http://schemas.microsoft.com/office/drawing/2014/main" id="{24B40614-1FB6-DF9E-4CE7-CAD9B9F7AA30}"/>
            </a:ext>
          </a:extLst>
        </xdr:cNvPr>
        <xdr:cNvSpPr txBox="1"/>
      </xdr:nvSpPr>
      <xdr:spPr>
        <a:xfrm>
          <a:off x="2887263" y="4131701"/>
          <a:ext cx="189502" cy="10675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507</a:t>
          </a:r>
          <a:endParaRPr kumimoji="1" lang="ja-JP" altLang="en-US" sz="700" b="1"/>
        </a:p>
      </xdr:txBody>
    </xdr:sp>
    <xdr:clientData/>
  </xdr:twoCellAnchor>
  <xdr:twoCellAnchor>
    <xdr:from>
      <xdr:col>7</xdr:col>
      <xdr:colOff>255611</xdr:colOff>
      <xdr:row>21</xdr:row>
      <xdr:rowOff>150870</xdr:rowOff>
    </xdr:from>
    <xdr:to>
      <xdr:col>7</xdr:col>
      <xdr:colOff>445113</xdr:colOff>
      <xdr:row>22</xdr:row>
      <xdr:rowOff>91027</xdr:rowOff>
    </xdr:to>
    <xdr:sp macro="" textlink="">
      <xdr:nvSpPr>
        <xdr:cNvPr id="17" name="テキスト ボックス 16">
          <a:extLst>
            <a:ext uri="{FF2B5EF4-FFF2-40B4-BE49-F238E27FC236}">
              <a16:creationId xmlns:a16="http://schemas.microsoft.com/office/drawing/2014/main" id="{C284A5FF-5D84-9EF2-43BD-37BD685C9E5E}"/>
            </a:ext>
          </a:extLst>
        </xdr:cNvPr>
        <xdr:cNvSpPr txBox="1"/>
      </xdr:nvSpPr>
      <xdr:spPr>
        <a:xfrm>
          <a:off x="4576151" y="4166610"/>
          <a:ext cx="189502" cy="10779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649</a:t>
          </a:r>
          <a:endParaRPr kumimoji="1" lang="ja-JP" altLang="en-US" sz="700" b="1"/>
        </a:p>
      </xdr:txBody>
    </xdr:sp>
    <xdr:clientData/>
  </xdr:twoCellAnchor>
  <xdr:twoCellAnchor editAs="oneCell">
    <xdr:from>
      <xdr:col>10</xdr:col>
      <xdr:colOff>71300</xdr:colOff>
      <xdr:row>19</xdr:row>
      <xdr:rowOff>32792</xdr:rowOff>
    </xdr:from>
    <xdr:to>
      <xdr:col>10</xdr:col>
      <xdr:colOff>621741</xdr:colOff>
      <xdr:row>23</xdr:row>
      <xdr:rowOff>86098</xdr:rowOff>
    </xdr:to>
    <xdr:pic>
      <xdr:nvPicPr>
        <xdr:cNvPr id="2" name="図 1" descr="画像">
          <a:extLst>
            <a:ext uri="{FF2B5EF4-FFF2-40B4-BE49-F238E27FC236}">
              <a16:creationId xmlns:a16="http://schemas.microsoft.com/office/drawing/2014/main" id="{69D6A83F-BB50-B7AB-0537-9762597262D0}"/>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6256947" y="3708321"/>
          <a:ext cx="547266" cy="7493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215154</xdr:colOff>
      <xdr:row>21</xdr:row>
      <xdr:rowOff>49305</xdr:rowOff>
    </xdr:from>
    <xdr:to>
      <xdr:col>10</xdr:col>
      <xdr:colOff>524660</xdr:colOff>
      <xdr:row>22</xdr:row>
      <xdr:rowOff>108509</xdr:rowOff>
    </xdr:to>
    <xdr:pic>
      <xdr:nvPicPr>
        <xdr:cNvPr id="19" name="図 18">
          <a:extLst>
            <a:ext uri="{FF2B5EF4-FFF2-40B4-BE49-F238E27FC236}">
              <a16:creationId xmlns:a16="http://schemas.microsoft.com/office/drawing/2014/main" id="{F3B65E06-9E97-2E0D-AC3A-9BC4CEB50ACF}"/>
            </a:ext>
          </a:extLst>
        </xdr:cNvPr>
        <xdr:cNvPicPr>
          <a:picLocks noChangeAspect="1"/>
        </xdr:cNvPicPr>
      </xdr:nvPicPr>
      <xdr:blipFill>
        <a:blip xmlns:r="http://schemas.openxmlformats.org/officeDocument/2006/relationships" r:embed="rId10"/>
        <a:stretch>
          <a:fillRect/>
        </a:stretch>
      </xdr:blipFill>
      <xdr:spPr>
        <a:xfrm>
          <a:off x="6400801" y="4083423"/>
          <a:ext cx="306331" cy="226358"/>
        </a:xfrm>
        <a:prstGeom prst="rect">
          <a:avLst/>
        </a:prstGeom>
      </xdr:spPr>
    </xdr:pic>
    <xdr:clientData/>
  </xdr:twoCellAnchor>
  <xdr:twoCellAnchor editAs="oneCell">
    <xdr:from>
      <xdr:col>5</xdr:col>
      <xdr:colOff>236695</xdr:colOff>
      <xdr:row>23</xdr:row>
      <xdr:rowOff>116542</xdr:rowOff>
    </xdr:from>
    <xdr:to>
      <xdr:col>10</xdr:col>
      <xdr:colOff>797859</xdr:colOff>
      <xdr:row>27</xdr:row>
      <xdr:rowOff>53788</xdr:rowOff>
    </xdr:to>
    <xdr:pic>
      <xdr:nvPicPr>
        <xdr:cNvPr id="45" name="図 44">
          <a:extLst>
            <a:ext uri="{FF2B5EF4-FFF2-40B4-BE49-F238E27FC236}">
              <a16:creationId xmlns:a16="http://schemas.microsoft.com/office/drawing/2014/main" id="{2262DEA9-7CDF-9F8B-1436-6423FED7726F}"/>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329519" y="4491318"/>
          <a:ext cx="3653987" cy="6902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518622</xdr:colOff>
      <xdr:row>32</xdr:row>
      <xdr:rowOff>88107</xdr:rowOff>
    </xdr:from>
    <xdr:to>
      <xdr:col>9</xdr:col>
      <xdr:colOff>538914</xdr:colOff>
      <xdr:row>34</xdr:row>
      <xdr:rowOff>82551</xdr:rowOff>
    </xdr:to>
    <xdr:sp macro="" textlink="">
      <xdr:nvSpPr>
        <xdr:cNvPr id="49" name="正方形/長方形 48">
          <a:extLst>
            <a:ext uri="{FF2B5EF4-FFF2-40B4-BE49-F238E27FC236}">
              <a16:creationId xmlns:a16="http://schemas.microsoft.com/office/drawing/2014/main" id="{DBD97497-0BFC-C273-0DE3-1221F4ACDFD4}"/>
            </a:ext>
          </a:extLst>
        </xdr:cNvPr>
        <xdr:cNvSpPr/>
      </xdr:nvSpPr>
      <xdr:spPr>
        <a:xfrm>
          <a:off x="4654477" y="6241758"/>
          <a:ext cx="2088220" cy="345365"/>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chemeClr val="bg1"/>
              </a:solidFill>
            </a:rPr>
            <a:t>★固定ビデオ１（和田）</a:t>
          </a:r>
          <a:endParaRPr kumimoji="1" lang="ja-JP" altLang="en-US" sz="1100" b="1">
            <a:solidFill>
              <a:schemeClr val="bg1"/>
            </a:solidFill>
          </a:endParaRPr>
        </a:p>
      </xdr:txBody>
    </xdr:sp>
    <xdr:clientData/>
  </xdr:twoCellAnchor>
  <xdr:twoCellAnchor>
    <xdr:from>
      <xdr:col>7</xdr:col>
      <xdr:colOff>49407</xdr:colOff>
      <xdr:row>34</xdr:row>
      <xdr:rowOff>17608</xdr:rowOff>
    </xdr:from>
    <xdr:to>
      <xdr:col>7</xdr:col>
      <xdr:colOff>476246</xdr:colOff>
      <xdr:row>35</xdr:row>
      <xdr:rowOff>117006</xdr:rowOff>
    </xdr:to>
    <xdr:sp macro="" textlink="">
      <xdr:nvSpPr>
        <xdr:cNvPr id="50" name="矢印: 右 49">
          <a:extLst>
            <a:ext uri="{FF2B5EF4-FFF2-40B4-BE49-F238E27FC236}">
              <a16:creationId xmlns:a16="http://schemas.microsoft.com/office/drawing/2014/main" id="{EB6407B3-3A18-70B5-4DCF-F327385A3934}"/>
            </a:ext>
          </a:extLst>
        </xdr:cNvPr>
        <xdr:cNvSpPr/>
      </xdr:nvSpPr>
      <xdr:spPr bwMode="auto">
        <a:xfrm rot="877565">
          <a:off x="4874571" y="6522180"/>
          <a:ext cx="426839" cy="274859"/>
        </a:xfrm>
        <a:prstGeom prst="rightArrow">
          <a:avLst/>
        </a:prstGeom>
        <a:solidFill>
          <a:schemeClr val="bg1"/>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2</xdr:col>
      <xdr:colOff>378923</xdr:colOff>
      <xdr:row>49</xdr:row>
      <xdr:rowOff>15082</xdr:rowOff>
    </xdr:from>
    <xdr:to>
      <xdr:col>4</xdr:col>
      <xdr:colOff>520700</xdr:colOff>
      <xdr:row>52</xdr:row>
      <xdr:rowOff>75197</xdr:rowOff>
    </xdr:to>
    <xdr:sp macro="" textlink="">
      <xdr:nvSpPr>
        <xdr:cNvPr id="51" name="正方形/長方形 50">
          <a:extLst>
            <a:ext uri="{FF2B5EF4-FFF2-40B4-BE49-F238E27FC236}">
              <a16:creationId xmlns:a16="http://schemas.microsoft.com/office/drawing/2014/main" id="{2BF091AF-147C-AB62-54ED-BD40F1CF9189}"/>
            </a:ext>
          </a:extLst>
        </xdr:cNvPr>
        <xdr:cNvSpPr/>
      </xdr:nvSpPr>
      <xdr:spPr>
        <a:xfrm>
          <a:off x="1757541" y="9151562"/>
          <a:ext cx="1520396" cy="586497"/>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chemeClr val="bg1"/>
              </a:solidFill>
            </a:rPr>
            <a:t>★固定ビデオ２</a:t>
          </a:r>
          <a:endParaRPr kumimoji="1" lang="en-US" altLang="ja-JP" sz="1400" b="1">
            <a:solidFill>
              <a:schemeClr val="bg1"/>
            </a:solidFill>
          </a:endParaRPr>
        </a:p>
        <a:p>
          <a:pPr algn="l"/>
          <a:r>
            <a:rPr kumimoji="1" lang="ja-JP" altLang="en-US" sz="1400" b="1">
              <a:solidFill>
                <a:schemeClr val="bg1"/>
              </a:solidFill>
            </a:rPr>
            <a:t>（武田）</a:t>
          </a:r>
          <a:endParaRPr kumimoji="1" lang="ja-JP" altLang="en-US" sz="1100" b="1">
            <a:solidFill>
              <a:schemeClr val="bg1"/>
            </a:solidFill>
          </a:endParaRPr>
        </a:p>
      </xdr:txBody>
    </xdr:sp>
    <xdr:clientData/>
  </xdr:twoCellAnchor>
  <xdr:twoCellAnchor>
    <xdr:from>
      <xdr:col>2</xdr:col>
      <xdr:colOff>229584</xdr:colOff>
      <xdr:row>47</xdr:row>
      <xdr:rowOff>14393</xdr:rowOff>
    </xdr:from>
    <xdr:to>
      <xdr:col>2</xdr:col>
      <xdr:colOff>497257</xdr:colOff>
      <xdr:row>49</xdr:row>
      <xdr:rowOff>94823</xdr:rowOff>
    </xdr:to>
    <xdr:sp macro="" textlink="">
      <xdr:nvSpPr>
        <xdr:cNvPr id="52" name="矢印: 右 51">
          <a:extLst>
            <a:ext uri="{FF2B5EF4-FFF2-40B4-BE49-F238E27FC236}">
              <a16:creationId xmlns:a16="http://schemas.microsoft.com/office/drawing/2014/main" id="{C42E24DC-B40D-C023-EFFD-5F78CF1BA0F8}"/>
            </a:ext>
          </a:extLst>
        </xdr:cNvPr>
        <xdr:cNvSpPr/>
      </xdr:nvSpPr>
      <xdr:spPr bwMode="auto">
        <a:xfrm rot="14112667">
          <a:off x="1523356" y="8753621"/>
          <a:ext cx="423330" cy="267673"/>
        </a:xfrm>
        <a:prstGeom prst="rightArrow">
          <a:avLst/>
        </a:prstGeom>
        <a:solidFill>
          <a:schemeClr val="bg1"/>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4</xdr:col>
      <xdr:colOff>290022</xdr:colOff>
      <xdr:row>49</xdr:row>
      <xdr:rowOff>135732</xdr:rowOff>
    </xdr:from>
    <xdr:to>
      <xdr:col>8</xdr:col>
      <xdr:colOff>342900</xdr:colOff>
      <xdr:row>51</xdr:row>
      <xdr:rowOff>136526</xdr:rowOff>
    </xdr:to>
    <xdr:sp macro="" textlink="">
      <xdr:nvSpPr>
        <xdr:cNvPr id="53" name="正方形/長方形 52">
          <a:extLst>
            <a:ext uri="{FF2B5EF4-FFF2-40B4-BE49-F238E27FC236}">
              <a16:creationId xmlns:a16="http://schemas.microsoft.com/office/drawing/2014/main" id="{2B14C9AC-977B-D046-CDC2-38CB7576CB0C}"/>
            </a:ext>
          </a:extLst>
        </xdr:cNvPr>
        <xdr:cNvSpPr/>
      </xdr:nvSpPr>
      <xdr:spPr>
        <a:xfrm>
          <a:off x="3033222" y="9117807"/>
          <a:ext cx="2796078" cy="343694"/>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chemeClr val="bg1"/>
              </a:solidFill>
            </a:rPr>
            <a:t>★</a:t>
          </a:r>
          <a:r>
            <a:rPr kumimoji="1" lang="en-US" altLang="ja-JP" sz="1400" b="1">
              <a:solidFill>
                <a:schemeClr val="bg1"/>
              </a:solidFill>
            </a:rPr>
            <a:t>3</a:t>
          </a:r>
          <a:r>
            <a:rPr kumimoji="1" lang="ja-JP" altLang="en-US" sz="1400" b="1">
              <a:solidFill>
                <a:schemeClr val="bg1"/>
              </a:solidFill>
            </a:rPr>
            <a:t>人おすすめ位置（臨機応変）</a:t>
          </a:r>
          <a:endParaRPr kumimoji="1" lang="ja-JP" altLang="en-US" sz="1100" b="1">
            <a:solidFill>
              <a:schemeClr val="bg1"/>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9</xdr:col>
      <xdr:colOff>511969</xdr:colOff>
      <xdr:row>53</xdr:row>
      <xdr:rowOff>286685</xdr:rowOff>
    </xdr:from>
    <xdr:to>
      <xdr:col>10</xdr:col>
      <xdr:colOff>530751</xdr:colOff>
      <xdr:row>60</xdr:row>
      <xdr:rowOff>134446</xdr:rowOff>
    </xdr:to>
    <xdr:pic>
      <xdr:nvPicPr>
        <xdr:cNvPr id="15" name="図 14">
          <a:extLst>
            <a:ext uri="{FF2B5EF4-FFF2-40B4-BE49-F238E27FC236}">
              <a16:creationId xmlns:a16="http://schemas.microsoft.com/office/drawing/2014/main" id="{B68D686D-3105-66A4-6B76-CBE31242523A}"/>
            </a:ext>
          </a:extLst>
        </xdr:cNvPr>
        <xdr:cNvPicPr>
          <a:picLocks noChangeAspect="1"/>
        </xdr:cNvPicPr>
      </xdr:nvPicPr>
      <xdr:blipFill>
        <a:blip xmlns:r="http://schemas.openxmlformats.org/officeDocument/2006/relationships" r:embed="rId1"/>
        <a:stretch>
          <a:fillRect/>
        </a:stretch>
      </xdr:blipFill>
      <xdr:spPr>
        <a:xfrm>
          <a:off x="6676463" y="10068539"/>
          <a:ext cx="703726" cy="1174839"/>
        </a:xfrm>
        <a:prstGeom prst="rect">
          <a:avLst/>
        </a:prstGeom>
      </xdr:spPr>
    </xdr:pic>
    <xdr:clientData/>
  </xdr:twoCellAnchor>
  <xdr:twoCellAnchor editAs="oneCell">
    <xdr:from>
      <xdr:col>1</xdr:col>
      <xdr:colOff>530177</xdr:colOff>
      <xdr:row>32</xdr:row>
      <xdr:rowOff>82792</xdr:rowOff>
    </xdr:from>
    <xdr:to>
      <xdr:col>10</xdr:col>
      <xdr:colOff>420800</xdr:colOff>
      <xdr:row>52</xdr:row>
      <xdr:rowOff>16710</xdr:rowOff>
    </xdr:to>
    <xdr:pic>
      <xdr:nvPicPr>
        <xdr:cNvPr id="57" name="図 56">
          <a:extLst>
            <a:ext uri="{FF2B5EF4-FFF2-40B4-BE49-F238E27FC236}">
              <a16:creationId xmlns:a16="http://schemas.microsoft.com/office/drawing/2014/main" id="{3D035026-905E-42F9-BAC7-288E2627D34D}"/>
            </a:ext>
          </a:extLst>
        </xdr:cNvPr>
        <xdr:cNvPicPr>
          <a:picLocks noChangeAspect="1"/>
        </xdr:cNvPicPr>
      </xdr:nvPicPr>
      <xdr:blipFill rotWithShape="1">
        <a:blip xmlns:r="http://schemas.openxmlformats.org/officeDocument/2006/relationships" r:embed="rId2">
          <a:grayscl/>
        </a:blip>
        <a:srcRect r="54431" b="61417"/>
        <a:stretch/>
      </xdr:blipFill>
      <xdr:spPr>
        <a:xfrm>
          <a:off x="1210534" y="5983344"/>
          <a:ext cx="6013837" cy="3397554"/>
        </a:xfrm>
        <a:prstGeom prst="rect">
          <a:avLst/>
        </a:prstGeom>
      </xdr:spPr>
    </xdr:pic>
    <xdr:clientData/>
  </xdr:twoCellAnchor>
  <xdr:twoCellAnchor>
    <xdr:from>
      <xdr:col>0</xdr:col>
      <xdr:colOff>137701</xdr:colOff>
      <xdr:row>1</xdr:row>
      <xdr:rowOff>25863</xdr:rowOff>
    </xdr:from>
    <xdr:to>
      <xdr:col>10</xdr:col>
      <xdr:colOff>740951</xdr:colOff>
      <xdr:row>28</xdr:row>
      <xdr:rowOff>74915</xdr:rowOff>
    </xdr:to>
    <xdr:sp macro="" textlink="">
      <xdr:nvSpPr>
        <xdr:cNvPr id="22" name="テキスト ボックス 21">
          <a:extLst>
            <a:ext uri="{FF2B5EF4-FFF2-40B4-BE49-F238E27FC236}">
              <a16:creationId xmlns:a16="http://schemas.microsoft.com/office/drawing/2014/main" id="{6E0B2FCF-6583-49C3-AC3C-99C13811A0D7}"/>
            </a:ext>
            <a:ext uri="{147F2762-F138-4A5C-976F-8EAC2B608ADB}">
              <a16:predDERef xmlns:a16="http://schemas.microsoft.com/office/drawing/2014/main" pred="{3D035026-905E-42F9-BAC7-288E2627D34D}"/>
            </a:ext>
          </a:extLst>
        </xdr:cNvPr>
        <xdr:cNvSpPr txBox="1"/>
      </xdr:nvSpPr>
      <xdr:spPr>
        <a:xfrm>
          <a:off x="137701" y="293419"/>
          <a:ext cx="7452688" cy="49399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320"/>
            </a:lnSpc>
          </a:pPr>
          <a:r>
            <a:rPr kumimoji="1" lang="ja-JP" altLang="en-US" sz="1100" b="1" u="sng">
              <a:latin typeface="Meiryo UI" panose="020B0604030504040204" pitchFamily="50" charset="-128"/>
              <a:ea typeface="Meiryo UI" panose="020B0604030504040204" pitchFamily="50" charset="-128"/>
            </a:rPr>
            <a:t>発見隊</a:t>
          </a:r>
          <a:endParaRPr kumimoji="1" lang="en-US" altLang="ja-JP" sz="1100" b="1" u="sng">
            <a:latin typeface="Meiryo UI" panose="020B0604030504040204" pitchFamily="50" charset="-128"/>
            <a:ea typeface="Meiryo UI" panose="020B0604030504040204" pitchFamily="50" charset="-128"/>
          </a:endParaRPr>
        </a:p>
        <a:p>
          <a:pPr>
            <a:lnSpc>
              <a:spcPts val="1320"/>
            </a:lnSpc>
          </a:pPr>
          <a:r>
            <a:rPr kumimoji="1" lang="ja-JP" altLang="en-US" sz="1100" b="0">
              <a:latin typeface="Meiryo UI" panose="020B0604030504040204" pitchFamily="50" charset="-128"/>
              <a:ea typeface="Meiryo UI" panose="020B0604030504040204" pitchFamily="50" charset="-128"/>
            </a:rPr>
            <a:t>・下絵の配置を理想としつつ、当日の状況に応じて臨機応変に場所取り（踏み台と双眼鏡を持参する）</a:t>
          </a:r>
        </a:p>
        <a:p>
          <a:pPr>
            <a:lnSpc>
              <a:spcPts val="1320"/>
            </a:lnSpc>
          </a:pPr>
          <a:r>
            <a:rPr kumimoji="1" lang="ja-JP" altLang="en-US" sz="1100" b="0">
              <a:latin typeface="Meiryo UI" panose="020B0604030504040204" pitchFamily="50" charset="-128"/>
              <a:ea typeface="Meiryo UI" panose="020B0604030504040204" pitchFamily="50" charset="-128"/>
            </a:rPr>
            <a:t>・スタート前に合図ができるか </a:t>
          </a:r>
          <a:r>
            <a:rPr kumimoji="1" lang="en-US" altLang="ja-JP" sz="1100" b="0">
              <a:latin typeface="Meiryo UI" panose="020B0604030504040204" pitchFamily="50" charset="-128"/>
              <a:ea typeface="Meiryo UI" panose="020B0604030504040204" pitchFamily="50" charset="-128"/>
            </a:rPr>
            <a:t>or </a:t>
          </a:r>
          <a:r>
            <a:rPr kumimoji="1" lang="ja-JP" altLang="en-US" sz="1100" b="0">
              <a:latin typeface="Meiryo UI" panose="020B0604030504040204" pitchFamily="50" charset="-128"/>
              <a:ea typeface="Meiryo UI" panose="020B0604030504040204" pitchFamily="50" charset="-128"/>
            </a:rPr>
            <a:t>通話ならどの程度のリードタイムでできるかを予行演習（アナウンス係も一緒に）</a:t>
          </a:r>
          <a:endParaRPr kumimoji="1" lang="en-US" altLang="ja-JP" sz="1100" b="0">
            <a:latin typeface="Meiryo UI" panose="020B0604030504040204" pitchFamily="50" charset="-128"/>
            <a:ea typeface="Meiryo UI" panose="020B0604030504040204" pitchFamily="50" charset="-128"/>
          </a:endParaRPr>
        </a:p>
        <a:p>
          <a:pPr>
            <a:lnSpc>
              <a:spcPts val="1320"/>
            </a:lnSpc>
          </a:pP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1</a:t>
          </a:r>
          <a:r>
            <a:rPr kumimoji="1" lang="ja-JP" altLang="en-US" sz="1100" b="0">
              <a:latin typeface="Meiryo UI" panose="020B0604030504040204" pitchFamily="50" charset="-128"/>
              <a:ea typeface="Meiryo UI" panose="020B0604030504040204" pitchFamily="50" charset="-128"/>
            </a:rPr>
            <a:t>区は固まってくるので一番難しい、気合でみつける！特に女性シニアふれあいは同時にくるので一番の正念場かも。</a:t>
          </a:r>
          <a:endParaRPr kumimoji="1" lang="en-US" altLang="ja-JP" sz="1100" b="0">
            <a:latin typeface="Meiryo UI" panose="020B0604030504040204" pitchFamily="50" charset="-128"/>
            <a:ea typeface="Meiryo UI" panose="020B0604030504040204" pitchFamily="50" charset="-128"/>
          </a:endParaRPr>
        </a:p>
        <a:p>
          <a:pPr>
            <a:lnSpc>
              <a:spcPts val="1320"/>
            </a:lnSpc>
          </a:pPr>
          <a:r>
            <a:rPr kumimoji="1" lang="ja-JP" altLang="en-US" sz="1100" b="0">
              <a:latin typeface="Meiryo UI" panose="020B0604030504040204" pitchFamily="50" charset="-128"/>
              <a:ea typeface="Meiryo UI" panose="020B0604030504040204" pitchFamily="50" charset="-128"/>
            </a:rPr>
            <a:t>　（安芸は</a:t>
          </a:r>
          <a:r>
            <a:rPr kumimoji="1" lang="en-US" altLang="ja-JP" sz="1100" b="0">
              <a:latin typeface="Meiryo UI" panose="020B0604030504040204" pitchFamily="50" charset="-128"/>
              <a:ea typeface="Meiryo UI" panose="020B0604030504040204" pitchFamily="50" charset="-128"/>
            </a:rPr>
            <a:t>20</a:t>
          </a:r>
          <a:r>
            <a:rPr kumimoji="1" lang="ja-JP" altLang="en-US" sz="1100" b="0">
              <a:latin typeface="Meiryo UI" panose="020B0604030504040204" pitchFamily="50" charset="-128"/>
              <a:ea typeface="Meiryo UI" panose="020B0604030504040204" pitchFamily="50" charset="-128"/>
            </a:rPr>
            <a:t>位前後でくる、</a:t>
          </a:r>
          <a:r>
            <a:rPr kumimoji="1" lang="en-US" altLang="ja-JP" sz="1100" b="0">
              <a:latin typeface="Meiryo UI" panose="020B0604030504040204" pitchFamily="50" charset="-128"/>
              <a:ea typeface="Meiryo UI" panose="020B0604030504040204" pitchFamily="50" charset="-128"/>
            </a:rPr>
            <a:t>C&amp;A1</a:t>
          </a:r>
          <a:r>
            <a:rPr kumimoji="1" lang="ja-JP" altLang="en-US" sz="1100" b="0">
              <a:latin typeface="Meiryo UI" panose="020B0604030504040204" pitchFamily="50" charset="-128"/>
              <a:ea typeface="Meiryo UI" panose="020B0604030504040204" pitchFamily="50" charset="-128"/>
            </a:rPr>
            <a:t>区はふれあいほぼトップでくる、大家さん竹平さんは中盤以降くらい）</a:t>
          </a:r>
          <a:endParaRPr kumimoji="1" lang="en-US" altLang="ja-JP" sz="1100" b="0">
            <a:latin typeface="Meiryo UI" panose="020B0604030504040204" pitchFamily="50" charset="-128"/>
            <a:ea typeface="Meiryo UI" panose="020B0604030504040204" pitchFamily="50" charset="-128"/>
          </a:endParaRPr>
        </a:p>
        <a:p>
          <a:pPr>
            <a:lnSpc>
              <a:spcPts val="1320"/>
            </a:lnSpc>
          </a:pP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2</a:t>
          </a:r>
          <a:r>
            <a:rPr kumimoji="1" lang="ja-JP" altLang="en-US" sz="1100" b="0">
              <a:latin typeface="Meiryo UI" panose="020B0604030504040204" pitchFamily="50" charset="-128"/>
              <a:ea typeface="Meiryo UI" panose="020B0604030504040204" pitchFamily="50" charset="-128"/>
            </a:rPr>
            <a:t>区以降は通過時刻計算表を基に各チームの応援席通過時刻を計算、つねに上書き修正して予想</a:t>
          </a:r>
        </a:p>
        <a:p>
          <a:pPr>
            <a:lnSpc>
              <a:spcPts val="1320"/>
            </a:lnSpc>
          </a:pPr>
          <a:r>
            <a:rPr kumimoji="1" lang="ja-JP" altLang="en-US" sz="1100" b="0">
              <a:latin typeface="Meiryo UI" panose="020B0604030504040204" pitchFamily="50" charset="-128"/>
              <a:ea typeface="Meiryo UI" panose="020B0604030504040204" pitchFamily="50" charset="-128"/>
            </a:rPr>
            <a:t>・予想時刻１分前になったら必死に選手を探す。応援席通過</a:t>
          </a:r>
          <a:r>
            <a:rPr kumimoji="1" lang="en-US" altLang="ja-JP" sz="1100" b="0">
              <a:latin typeface="Meiryo UI" panose="020B0604030504040204" pitchFamily="50" charset="-128"/>
              <a:ea typeface="Meiryo UI" panose="020B0604030504040204" pitchFamily="50" charset="-128"/>
            </a:rPr>
            <a:t>30</a:t>
          </a:r>
          <a:r>
            <a:rPr kumimoji="1" lang="ja-JP" altLang="en-US" sz="1100" b="0">
              <a:latin typeface="Meiryo UI" panose="020B0604030504040204" pitchFamily="50" charset="-128"/>
              <a:ea typeface="Meiryo UI" panose="020B0604030504040204" pitchFamily="50" charset="-128"/>
            </a:rPr>
            <a:t>秒前くらいに発見隊の前通るはずなので、その差も認識すること。絶対に見つけ出して合図</a:t>
          </a:r>
          <a:r>
            <a:rPr kumimoji="1" lang="en-US" altLang="ja-JP" sz="1100" b="1">
              <a:solidFill>
                <a:srgbClr val="FF0000"/>
              </a:solidFill>
              <a:latin typeface="Meiryo UI" panose="020B0604030504040204" pitchFamily="50" charset="-128"/>
              <a:ea typeface="Meiryo UI" panose="020B0604030504040204" pitchFamily="50" charset="-128"/>
            </a:rPr>
            <a:t>※</a:t>
          </a:r>
          <a:r>
            <a:rPr kumimoji="1" lang="ja-JP" altLang="en-US" sz="1100" b="0">
              <a:latin typeface="Meiryo UI" panose="020B0604030504040204" pitchFamily="50" charset="-128"/>
              <a:ea typeface="Meiryo UI" panose="020B0604030504040204" pitchFamily="50" charset="-128"/>
            </a:rPr>
            <a:t>を送る（どのチームかわかるように、選手を発見したらすぐ、沿道応援席到達までに</a:t>
          </a:r>
          <a:r>
            <a:rPr kumimoji="1" lang="en-US" altLang="ja-JP" sz="1100" b="0">
              <a:latin typeface="Meiryo UI" panose="020B0604030504040204" pitchFamily="50" charset="-128"/>
              <a:ea typeface="Meiryo UI" panose="020B0604030504040204" pitchFamily="50" charset="-128"/>
            </a:rPr>
            <a:t>20</a:t>
          </a:r>
          <a:r>
            <a:rPr kumimoji="1" lang="ja-JP" altLang="en-US" sz="1100" b="0">
              <a:latin typeface="Meiryo UI" panose="020B0604030504040204" pitchFamily="50" charset="-128"/>
              <a:ea typeface="Meiryo UI" panose="020B0604030504040204" pitchFamily="50" charset="-128"/>
            </a:rPr>
            <a:t>秒は余裕ほしい）</a:t>
          </a:r>
        </a:p>
        <a:p>
          <a:pPr>
            <a:lnSpc>
              <a:spcPts val="1320"/>
            </a:lnSpc>
          </a:pPr>
          <a:r>
            <a:rPr kumimoji="1" lang="ja-JP" altLang="en-US" sz="1100" b="0">
              <a:latin typeface="Meiryo UI" panose="020B0604030504040204" pitchFamily="50" charset="-128"/>
              <a:ea typeface="Meiryo UI" panose="020B0604030504040204" pitchFamily="50" charset="-128"/>
            </a:rPr>
            <a:t>・通過予想時刻を正確に計算する１名と、発見役</a:t>
          </a:r>
          <a:r>
            <a:rPr kumimoji="1" lang="en-US" altLang="ja-JP" sz="1100" b="0">
              <a:latin typeface="Meiryo UI" panose="020B0604030504040204" pitchFamily="50" charset="-128"/>
              <a:ea typeface="Meiryo UI" panose="020B0604030504040204" pitchFamily="50" charset="-128"/>
            </a:rPr>
            <a:t>1</a:t>
          </a:r>
          <a:r>
            <a:rPr kumimoji="1" lang="ja-JP" altLang="en-US" sz="1100" b="0">
              <a:latin typeface="Meiryo UI" panose="020B0604030504040204" pitchFamily="50" charset="-128"/>
              <a:ea typeface="Meiryo UI" panose="020B0604030504040204" pitchFamily="50" charset="-128"/>
            </a:rPr>
            <a:t>名と発見役兼合図役</a:t>
          </a:r>
          <a:r>
            <a:rPr kumimoji="1" lang="en-US" altLang="ja-JP" sz="1100" b="0">
              <a:latin typeface="Meiryo UI" panose="020B0604030504040204" pitchFamily="50" charset="-128"/>
              <a:ea typeface="Meiryo UI" panose="020B0604030504040204" pitchFamily="50" charset="-128"/>
            </a:rPr>
            <a:t>1</a:t>
          </a:r>
          <a:r>
            <a:rPr kumimoji="1" lang="ja-JP" altLang="en-US" sz="1100" b="0">
              <a:latin typeface="Meiryo UI" panose="020B0604030504040204" pitchFamily="50" charset="-128"/>
              <a:ea typeface="Meiryo UI" panose="020B0604030504040204" pitchFamily="50" charset="-128"/>
            </a:rPr>
            <a:t>名</a:t>
          </a:r>
          <a:endParaRPr kumimoji="1" lang="en-US" altLang="ja-JP" sz="1100" b="0">
            <a:latin typeface="Meiryo UI" panose="020B0604030504040204" pitchFamily="50" charset="-128"/>
            <a:ea typeface="Meiryo UI" panose="020B0604030504040204" pitchFamily="50" charset="-128"/>
          </a:endParaRPr>
        </a:p>
        <a:p>
          <a:pPr>
            <a:lnSpc>
              <a:spcPts val="1320"/>
            </a:lnSpc>
          </a:pPr>
          <a:r>
            <a:rPr kumimoji="1" lang="ja-JP" altLang="en-US" sz="1100" b="0">
              <a:latin typeface="Meiryo UI" panose="020B0604030504040204" pitchFamily="50" charset="-128"/>
              <a:ea typeface="Meiryo UI" panose="020B0604030504040204" pitchFamily="50" charset="-128"/>
            </a:rPr>
            <a:t>・人垣があるばあいは眼鏡、踏み台を使う。見逃すとその選手は応援も撮影もされないので絶対見つける！</a:t>
          </a:r>
          <a:endParaRPr kumimoji="1" lang="en-US" altLang="ja-JP" sz="1100" b="0">
            <a:latin typeface="Meiryo UI" panose="020B0604030504040204" pitchFamily="50" charset="-128"/>
            <a:ea typeface="Meiryo UI" panose="020B0604030504040204" pitchFamily="50" charset="-128"/>
          </a:endParaRPr>
        </a:p>
        <a:p>
          <a:pPr>
            <a:lnSpc>
              <a:spcPts val="1320"/>
            </a:lnSpc>
          </a:pPr>
          <a:endParaRPr kumimoji="1" lang="en-US" altLang="ja-JP" sz="1100" b="0">
            <a:latin typeface="Meiryo UI" panose="020B0604030504040204" pitchFamily="50" charset="-128"/>
            <a:ea typeface="Meiryo UI" panose="020B0604030504040204" pitchFamily="50" charset="-128"/>
          </a:endParaRPr>
        </a:p>
        <a:p>
          <a:pPr>
            <a:lnSpc>
              <a:spcPts val="1320"/>
            </a:lnSpc>
          </a:pPr>
          <a:r>
            <a:rPr kumimoji="1" lang="ja-JP" altLang="en-US" sz="1100" b="1" u="sng">
              <a:latin typeface="Meiryo UI" panose="020B0604030504040204" pitchFamily="50" charset="-128"/>
              <a:ea typeface="Meiryo UI" panose="020B0604030504040204" pitchFamily="50" charset="-128"/>
            </a:rPr>
            <a:t>発見隊（武田）</a:t>
          </a:r>
          <a:endParaRPr kumimoji="1" lang="en-US" altLang="ja-JP" sz="1100" b="1" u="sng">
            <a:latin typeface="Meiryo UI" panose="020B0604030504040204" pitchFamily="50" charset="-128"/>
            <a:ea typeface="Meiryo UI" panose="020B0604030504040204" pitchFamily="50" charset="-128"/>
          </a:endParaRPr>
        </a:p>
        <a:p>
          <a:pPr>
            <a:lnSpc>
              <a:spcPts val="1320"/>
            </a:lnSpc>
          </a:pPr>
          <a:r>
            <a:rPr kumimoji="1" lang="ja-JP" altLang="en-US" sz="1100" b="0">
              <a:latin typeface="Meiryo UI" panose="020B0604030504040204" pitchFamily="50" charset="-128"/>
              <a:ea typeface="Meiryo UI" panose="020B0604030504040204" pitchFamily="50" charset="-128"/>
            </a:rPr>
            <a:t>・つねに沿道通過予想時刻表とにらめっこして、通過予想</a:t>
          </a:r>
          <a:r>
            <a:rPr kumimoji="1" lang="en-US" altLang="ja-JP" sz="1100" b="0">
              <a:latin typeface="Meiryo UI" panose="020B0604030504040204" pitchFamily="50" charset="-128"/>
              <a:ea typeface="Meiryo UI" panose="020B0604030504040204" pitchFamily="50" charset="-128"/>
            </a:rPr>
            <a:t>2</a:t>
          </a:r>
          <a:r>
            <a:rPr kumimoji="1" lang="ja-JP" altLang="en-US" sz="1100" b="0">
              <a:latin typeface="Meiryo UI" panose="020B0604030504040204" pitchFamily="50" charset="-128"/>
              <a:ea typeface="Meiryo UI" panose="020B0604030504040204" pitchFamily="50" charset="-128"/>
            </a:rPr>
            <a:t>分前にアナウンスかかりに</a:t>
          </a:r>
          <a:endParaRPr kumimoji="1" lang="en-US" altLang="ja-JP" sz="1100" b="0">
            <a:latin typeface="Meiryo UI" panose="020B0604030504040204" pitchFamily="50" charset="-128"/>
            <a:ea typeface="Meiryo UI" panose="020B0604030504040204" pitchFamily="50" charset="-128"/>
          </a:endParaRPr>
        </a:p>
        <a:p>
          <a:pPr>
            <a:lnSpc>
              <a:spcPts val="1320"/>
            </a:lnSpc>
          </a:pPr>
          <a:r>
            <a:rPr kumimoji="1" lang="ja-JP" altLang="en-US" sz="1100" b="0">
              <a:latin typeface="Meiryo UI" panose="020B0604030504040204" pitchFamily="50" charset="-128"/>
              <a:ea typeface="Meiryo UI" panose="020B0604030504040204" pitchFamily="50" charset="-128"/>
            </a:rPr>
            <a:t>　「もう</a:t>
          </a:r>
          <a:r>
            <a:rPr kumimoji="1" lang="en-US" altLang="ja-JP" sz="1100" b="0">
              <a:latin typeface="Meiryo UI" panose="020B0604030504040204" pitchFamily="50" charset="-128"/>
              <a:ea typeface="Meiryo UI" panose="020B0604030504040204" pitchFamily="50" charset="-128"/>
            </a:rPr>
            <a:t>2</a:t>
          </a:r>
          <a:r>
            <a:rPr kumimoji="1" lang="ja-JP" altLang="en-US" sz="1100" b="0">
              <a:latin typeface="Meiryo UI" panose="020B0604030504040204" pitchFamily="50" charset="-128"/>
              <a:ea typeface="Meiryo UI" panose="020B0604030504040204" pitchFamily="50" charset="-128"/>
            </a:rPr>
            <a:t>分程で＊＊チームの＊＊選手がくると思います」等とおしえてあげる</a:t>
          </a:r>
          <a:endParaRPr kumimoji="1" lang="en-US" altLang="ja-JP" sz="1100" b="0">
            <a:latin typeface="Meiryo UI" panose="020B0604030504040204" pitchFamily="50" charset="-128"/>
            <a:ea typeface="Meiryo UI" panose="020B0604030504040204" pitchFamily="50" charset="-128"/>
          </a:endParaRPr>
        </a:p>
        <a:p>
          <a:pPr>
            <a:lnSpc>
              <a:spcPts val="1320"/>
            </a:lnSpc>
          </a:pPr>
          <a:r>
            <a:rPr kumimoji="1" lang="ja-JP" altLang="en-US" sz="1100" b="0">
              <a:latin typeface="Meiryo UI" panose="020B0604030504040204" pitchFamily="50" charset="-128"/>
              <a:ea typeface="Meiryo UI" panose="020B0604030504040204" pitchFamily="50" charset="-128"/>
            </a:rPr>
            <a:t>・通過時刻になったらアナウンス係のそばで発見合図があった瞬間に来た！と伝えてあげる</a:t>
          </a:r>
          <a:endParaRPr kumimoji="1" lang="en-US" altLang="ja-JP" sz="1100" b="0">
            <a:latin typeface="Meiryo UI" panose="020B0604030504040204" pitchFamily="50" charset="-128"/>
            <a:ea typeface="Meiryo UI" panose="020B0604030504040204" pitchFamily="50" charset="-128"/>
          </a:endParaRPr>
        </a:p>
        <a:p>
          <a:pPr>
            <a:lnSpc>
              <a:spcPts val="1320"/>
            </a:lnSpc>
          </a:pPr>
          <a:r>
            <a:rPr kumimoji="1" lang="ja-JP" altLang="en-US" sz="1100" b="0">
              <a:latin typeface="Meiryo UI" panose="020B0604030504040204" pitchFamily="50" charset="-128"/>
              <a:ea typeface="Meiryo UI" panose="020B0604030504040204" pitchFamily="50" charset="-128"/>
            </a:rPr>
            <a:t>・万一発見合図なく通過時刻になった場合は念のため目視で探す</a:t>
          </a:r>
          <a:endParaRPr kumimoji="1" lang="en-US" altLang="ja-JP" sz="1100" b="0">
            <a:latin typeface="Meiryo UI" panose="020B0604030504040204" pitchFamily="50" charset="-128"/>
            <a:ea typeface="Meiryo UI" panose="020B0604030504040204" pitchFamily="50" charset="-128"/>
          </a:endParaRPr>
        </a:p>
        <a:p>
          <a:pPr>
            <a:lnSpc>
              <a:spcPts val="1320"/>
            </a:lnSpc>
          </a:pPr>
          <a:r>
            <a:rPr lang="ja-JP" altLang="en-US" sz="1100" b="0" i="0" u="none" strike="noStrike">
              <a:solidFill>
                <a:schemeClr val="dk1"/>
              </a:solidFill>
              <a:effectLst/>
              <a:latin typeface="+mn-lt"/>
              <a:ea typeface="+mn-ea"/>
              <a:cs typeface="+mn-cs"/>
            </a:rPr>
            <a:t>・トイレに行くタイミングは選手が</a:t>
          </a:r>
          <a:r>
            <a:rPr lang="en-US" altLang="ja-JP" sz="1100" b="0" i="0" u="none" strike="noStrike">
              <a:solidFill>
                <a:schemeClr val="dk1"/>
              </a:solidFill>
              <a:effectLst/>
              <a:latin typeface="+mn-lt"/>
              <a:ea typeface="+mn-ea"/>
              <a:cs typeface="+mn-cs"/>
            </a:rPr>
            <a:t>3</a:t>
          </a:r>
          <a:r>
            <a:rPr lang="ja-JP" altLang="en-US" sz="1100" b="0" i="0" u="none" strike="noStrike">
              <a:solidFill>
                <a:schemeClr val="dk1"/>
              </a:solidFill>
              <a:effectLst/>
              <a:latin typeface="+mn-lt"/>
              <a:ea typeface="+mn-ea"/>
              <a:cs typeface="+mn-cs"/>
            </a:rPr>
            <a:t>分以上こなさそうな時に（沿道通過予想表見て判断）</a:t>
          </a:r>
          <a:r>
            <a:rPr lang="ja-JP" altLang="en-US"/>
            <a:t> </a:t>
          </a:r>
          <a:endParaRPr lang="en-US" altLang="ja-JP"/>
        </a:p>
        <a:p>
          <a:pPr>
            <a:lnSpc>
              <a:spcPts val="1320"/>
            </a:lnSpc>
          </a:pPr>
          <a:endParaRPr kumimoji="1" lang="en-US" altLang="ja-JP" sz="1100" b="0">
            <a:solidFill>
              <a:srgbClr val="FF0000"/>
            </a:solidFill>
            <a:latin typeface="Meiryo UI" panose="020B0604030504040204" pitchFamily="50" charset="-128"/>
            <a:ea typeface="Meiryo UI" panose="020B0604030504040204" pitchFamily="50" charset="-128"/>
          </a:endParaRPr>
        </a:p>
        <a:p>
          <a:pPr>
            <a:lnSpc>
              <a:spcPts val="1320"/>
            </a:lnSpc>
          </a:pPr>
          <a:r>
            <a:rPr kumimoji="1" lang="ja-JP" altLang="ja-JP" sz="1100" b="1" u="none">
              <a:solidFill>
                <a:schemeClr val="dk1"/>
              </a:solidFill>
              <a:effectLst/>
              <a:latin typeface="+mn-lt"/>
              <a:ea typeface="+mn-ea"/>
              <a:cs typeface="+mn-cs"/>
            </a:rPr>
            <a:t>＜ポイント＞</a:t>
          </a:r>
          <a:endParaRPr lang="ja-JP" altLang="ja-JP" b="1" u="none">
            <a:effectLst/>
          </a:endParaRPr>
        </a:p>
        <a:p>
          <a:pPr>
            <a:lnSpc>
              <a:spcPts val="1320"/>
            </a:lnSpc>
          </a:pPr>
          <a:r>
            <a:rPr kumimoji="1" lang="ja-JP" altLang="ja-JP" sz="1100" b="0">
              <a:solidFill>
                <a:schemeClr val="dk1"/>
              </a:solidFill>
              <a:latin typeface="Meiryo UI" panose="020B0604030504040204" pitchFamily="50" charset="-128"/>
              <a:ea typeface="Meiryo UI" panose="020B0604030504040204" pitchFamily="50" charset="-128"/>
              <a:cs typeface="+mn-cs"/>
            </a:rPr>
            <a:t>・ただじっとみているだけだと、見逃し易いずっと緊張しっぱなしで疲れてしまいます</a:t>
          </a:r>
        </a:p>
        <a:p>
          <a:pPr>
            <a:lnSpc>
              <a:spcPts val="1320"/>
            </a:lnSpc>
          </a:pPr>
          <a:r>
            <a:rPr kumimoji="1" lang="ja-JP" altLang="ja-JP" sz="1100" b="0">
              <a:solidFill>
                <a:schemeClr val="dk1"/>
              </a:solidFill>
              <a:latin typeface="Meiryo UI" panose="020B0604030504040204" pitchFamily="50" charset="-128"/>
              <a:ea typeface="Meiryo UI" panose="020B0604030504040204" pitchFamily="50" charset="-128"/>
              <a:cs typeface="+mn-cs"/>
            </a:rPr>
            <a:t>・常に次は誰が（服装と顔が浮かぶように）何時何分頃通過するというのを把握しておく</a:t>
          </a:r>
        </a:p>
        <a:p>
          <a:pPr>
            <a:lnSpc>
              <a:spcPts val="1320"/>
            </a:lnSpc>
          </a:pPr>
          <a:r>
            <a:rPr kumimoji="1" lang="ja-JP" altLang="ja-JP" sz="1100" b="0">
              <a:solidFill>
                <a:schemeClr val="dk1"/>
              </a:solidFill>
              <a:latin typeface="Meiryo UI" panose="020B0604030504040204" pitchFamily="50" charset="-128"/>
              <a:ea typeface="Meiryo UI" panose="020B0604030504040204" pitchFamily="50" charset="-128"/>
              <a:cs typeface="+mn-cs"/>
            </a:rPr>
            <a:t>・通過時刻については、前走者の通過時刻を記録しておき、そこから前走者＆次走者の予想タイム</a:t>
          </a:r>
        </a:p>
        <a:p>
          <a:pPr>
            <a:lnSpc>
              <a:spcPts val="1320"/>
            </a:lnSpc>
          </a:pPr>
          <a:r>
            <a:rPr kumimoji="1" lang="ja-JP" altLang="ja-JP" sz="1100" b="0">
              <a:solidFill>
                <a:schemeClr val="dk1"/>
              </a:solidFill>
              <a:latin typeface="Meiryo UI" panose="020B0604030504040204" pitchFamily="50" charset="-128"/>
              <a:ea typeface="Meiryo UI" panose="020B0604030504040204" pitchFamily="50" charset="-128"/>
              <a:cs typeface="+mn-cs"/>
            </a:rPr>
            <a:t>　を考慮して常に最新の予測に計算しなおす（見つけ役か撮影役どちらか計算得意な人）</a:t>
          </a:r>
        </a:p>
        <a:p>
          <a:pPr>
            <a:lnSpc>
              <a:spcPts val="1320"/>
            </a:lnSpc>
          </a:pPr>
          <a:r>
            <a:rPr kumimoji="1" lang="ja-JP" altLang="ja-JP" sz="1100" b="0">
              <a:solidFill>
                <a:schemeClr val="dk1"/>
              </a:solidFill>
              <a:latin typeface="Meiryo UI" panose="020B0604030504040204" pitchFamily="50" charset="-128"/>
              <a:ea typeface="Meiryo UI" panose="020B0604030504040204" pitchFamily="50" charset="-128"/>
              <a:cs typeface="+mn-cs"/>
            </a:rPr>
            <a:t>・確実に来ない時間帯以外は全員参加の雑談等は控える（常にだれか一人は予想時刻と時計をみらめっこ）</a:t>
          </a:r>
        </a:p>
        <a:p>
          <a:pPr>
            <a:lnSpc>
              <a:spcPts val="1320"/>
            </a:lnSpc>
          </a:pPr>
          <a:r>
            <a:rPr kumimoji="1" lang="ja-JP" altLang="ja-JP" sz="1100" b="0">
              <a:solidFill>
                <a:schemeClr val="dk1"/>
              </a:solidFill>
              <a:latin typeface="Meiryo UI" panose="020B0604030504040204" pitchFamily="50" charset="-128"/>
              <a:ea typeface="Meiryo UI" panose="020B0604030504040204" pitchFamily="50" charset="-128"/>
              <a:cs typeface="+mn-cs"/>
            </a:rPr>
            <a:t>・修正した通過予想時刻１分前になったら、そこからは全集中で目視して探す</a:t>
          </a:r>
        </a:p>
        <a:p>
          <a:pPr>
            <a:lnSpc>
              <a:spcPts val="1400"/>
            </a:lnSpc>
          </a:pPr>
          <a:endParaRPr kumimoji="1" lang="ja-JP" altLang="en-US" sz="1100" b="0">
            <a:solidFill>
              <a:srgbClr val="FF0000"/>
            </a:solidFill>
            <a:latin typeface="Meiryo UI" panose="020B0604030504040204" pitchFamily="50" charset="-128"/>
            <a:ea typeface="Meiryo UI" panose="020B0604030504040204" pitchFamily="50" charset="-128"/>
          </a:endParaRPr>
        </a:p>
      </xdr:txBody>
    </xdr:sp>
    <xdr:clientData/>
  </xdr:twoCellAnchor>
  <xdr:twoCellAnchor editAs="oneCell">
    <xdr:from>
      <xdr:col>0</xdr:col>
      <xdr:colOff>5317</xdr:colOff>
      <xdr:row>28</xdr:row>
      <xdr:rowOff>55691</xdr:rowOff>
    </xdr:from>
    <xdr:to>
      <xdr:col>3</xdr:col>
      <xdr:colOff>606168</xdr:colOff>
      <xdr:row>35</xdr:row>
      <xdr:rowOff>150395</xdr:rowOff>
    </xdr:to>
    <xdr:pic>
      <xdr:nvPicPr>
        <xdr:cNvPr id="23" name="図 22">
          <a:extLst>
            <a:ext uri="{FF2B5EF4-FFF2-40B4-BE49-F238E27FC236}">
              <a16:creationId xmlns:a16="http://schemas.microsoft.com/office/drawing/2014/main" id="{39D584DC-637C-4A2A-A987-CC554B296FCC}"/>
            </a:ext>
          </a:extLst>
        </xdr:cNvPr>
        <xdr:cNvPicPr>
          <a:picLocks noChangeAspect="1" noChangeArrowheads="1"/>
        </xdr:cNvPicPr>
      </xdr:nvPicPr>
      <xdr:blipFill>
        <a:blip xmlns:r="http://schemas.openxmlformats.org/officeDocument/2006/relationships" r:embed="rId3" cstate="print">
          <a:duotone>
            <a:schemeClr val="accent3">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5317" y="5068849"/>
          <a:ext cx="2653071" cy="1264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348969</xdr:colOff>
      <xdr:row>54</xdr:row>
      <xdr:rowOff>146436</xdr:rowOff>
    </xdr:from>
    <xdr:to>
      <xdr:col>2</xdr:col>
      <xdr:colOff>359124</xdr:colOff>
      <xdr:row>60</xdr:row>
      <xdr:rowOff>156481</xdr:rowOff>
    </xdr:to>
    <xdr:pic>
      <xdr:nvPicPr>
        <xdr:cNvPr id="19" name="図 23">
          <a:extLst>
            <a:ext uri="{FF2B5EF4-FFF2-40B4-BE49-F238E27FC236}">
              <a16:creationId xmlns:a16="http://schemas.microsoft.com/office/drawing/2014/main" id="{7CFFBD42-C2D1-4424-997A-8B42C4AF5437}"/>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8637" t="7483" r="34729" b="40557"/>
        <a:stretch/>
      </xdr:blipFill>
      <xdr:spPr>
        <a:xfrm>
          <a:off x="1038176" y="9996680"/>
          <a:ext cx="693013" cy="1032240"/>
        </a:xfrm>
        <a:prstGeom prst="rect">
          <a:avLst/>
        </a:prstGeom>
      </xdr:spPr>
    </xdr:pic>
    <xdr:clientData/>
  </xdr:twoCellAnchor>
  <xdr:twoCellAnchor editAs="oneCell">
    <xdr:from>
      <xdr:col>6</xdr:col>
      <xdr:colOff>633911</xdr:colOff>
      <xdr:row>53</xdr:row>
      <xdr:rowOff>298531</xdr:rowOff>
    </xdr:from>
    <xdr:to>
      <xdr:col>8</xdr:col>
      <xdr:colOff>3106</xdr:colOff>
      <xdr:row>60</xdr:row>
      <xdr:rowOff>146583</xdr:rowOff>
    </xdr:to>
    <xdr:pic>
      <xdr:nvPicPr>
        <xdr:cNvPr id="20" name="図 24">
          <a:extLst>
            <a:ext uri="{FF2B5EF4-FFF2-40B4-BE49-F238E27FC236}">
              <a16:creationId xmlns:a16="http://schemas.microsoft.com/office/drawing/2014/main" id="{F1AC657B-0A05-4D14-8BBF-ECB68468B161}"/>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8937" t="7295" r="26134" b="42421"/>
        <a:stretch/>
      </xdr:blipFill>
      <xdr:spPr>
        <a:xfrm>
          <a:off x="4743574" y="10080385"/>
          <a:ext cx="739083" cy="1175130"/>
        </a:xfrm>
        <a:prstGeom prst="rect">
          <a:avLst/>
        </a:prstGeom>
      </xdr:spPr>
    </xdr:pic>
    <xdr:clientData/>
  </xdr:twoCellAnchor>
  <xdr:twoCellAnchor>
    <xdr:from>
      <xdr:col>0</xdr:col>
      <xdr:colOff>0</xdr:colOff>
      <xdr:row>54</xdr:row>
      <xdr:rowOff>88256</xdr:rowOff>
    </xdr:from>
    <xdr:to>
      <xdr:col>1</xdr:col>
      <xdr:colOff>335917</xdr:colOff>
      <xdr:row>61</xdr:row>
      <xdr:rowOff>14049</xdr:rowOff>
    </xdr:to>
    <xdr:sp macro="" textlink="">
      <xdr:nvSpPr>
        <xdr:cNvPr id="21" name="テキスト ボックス 20">
          <a:extLst>
            <a:ext uri="{FF2B5EF4-FFF2-40B4-BE49-F238E27FC236}">
              <a16:creationId xmlns:a16="http://schemas.microsoft.com/office/drawing/2014/main" id="{FC9F5753-413A-4FDD-8451-DAE267401D80}"/>
            </a:ext>
          </a:extLst>
        </xdr:cNvPr>
        <xdr:cNvSpPr txBox="1"/>
      </xdr:nvSpPr>
      <xdr:spPr>
        <a:xfrm>
          <a:off x="0" y="9938500"/>
          <a:ext cx="1025124" cy="11183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一般ロング</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（水色ﾗﾝｼｬﾂﾗﾝﾊﾟﾝ）</a:t>
          </a:r>
          <a:endParaRPr kumimoji="1" lang="en-US" altLang="ja-JP" sz="9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50"/>
              </a:solidFill>
              <a:latin typeface="HGS創英角ﾎﾟｯﾌﾟ体" panose="040B0A00000000000000" pitchFamily="50" charset="-128"/>
              <a:ea typeface="HGS創英角ﾎﾟｯﾌﾟ体" panose="040B0A00000000000000" pitchFamily="50" charset="-128"/>
            </a:rPr>
            <a:t>ゼッケン緑</a:t>
          </a:r>
          <a:endParaRPr kumimoji="1" lang="en-US" altLang="ja-JP" sz="1000" b="0">
            <a:solidFill>
              <a:srgbClr val="00B050"/>
            </a:solidFill>
            <a:latin typeface="HGS創英角ﾎﾟｯﾌﾟ体" panose="040B0A00000000000000" pitchFamily="50" charset="-128"/>
            <a:ea typeface="HGS創英角ﾎﾟｯﾌﾟ体" panose="040B0A00000000000000" pitchFamily="50" charset="-128"/>
          </a:endParaRPr>
        </a:p>
        <a:p>
          <a:pPr algn="ctr"/>
          <a:r>
            <a:rPr kumimoji="1" lang="en-US" altLang="ja-JP" sz="1000" b="0">
              <a:solidFill>
                <a:srgbClr val="00B050"/>
              </a:solidFill>
              <a:latin typeface="HGS創英角ﾎﾟｯﾌﾟ体" panose="040B0A00000000000000" pitchFamily="50" charset="-128"/>
              <a:ea typeface="HGS創英角ﾎﾟｯﾌﾟ体" panose="040B0A00000000000000" pitchFamily="50" charset="-128"/>
            </a:rPr>
            <a:t>237</a:t>
          </a:r>
          <a:r>
            <a:rPr kumimoji="1" lang="ja-JP" altLang="en-US" sz="1000" b="0">
              <a:solidFill>
                <a:srgbClr val="00B050"/>
              </a:solidFill>
              <a:latin typeface="HGS創英角ﾎﾟｯﾌﾟ体" panose="040B0A00000000000000" pitchFamily="50" charset="-128"/>
              <a:ea typeface="HGS創英角ﾎﾟｯﾌﾟ体" panose="040B0A00000000000000" pitchFamily="50" charset="-128"/>
            </a:rPr>
            <a:t>番</a:t>
          </a:r>
        </a:p>
      </xdr:txBody>
    </xdr:sp>
    <xdr:clientData/>
  </xdr:twoCellAnchor>
  <xdr:twoCellAnchor>
    <xdr:from>
      <xdr:col>5</xdr:col>
      <xdr:colOff>42858</xdr:colOff>
      <xdr:row>54</xdr:row>
      <xdr:rowOff>62901</xdr:rowOff>
    </xdr:from>
    <xdr:to>
      <xdr:col>6</xdr:col>
      <xdr:colOff>680521</xdr:colOff>
      <xdr:row>61</xdr:row>
      <xdr:rowOff>41558</xdr:rowOff>
    </xdr:to>
    <xdr:sp macro="" textlink="">
      <xdr:nvSpPr>
        <xdr:cNvPr id="29" name="テキスト ボックス 26">
          <a:extLst>
            <a:ext uri="{FF2B5EF4-FFF2-40B4-BE49-F238E27FC236}">
              <a16:creationId xmlns:a16="http://schemas.microsoft.com/office/drawing/2014/main" id="{BEE1F4CF-F4E7-44F0-865A-1CE49F2522A6}"/>
            </a:ext>
          </a:extLst>
        </xdr:cNvPr>
        <xdr:cNvSpPr txBox="1"/>
      </xdr:nvSpPr>
      <xdr:spPr>
        <a:xfrm>
          <a:off x="3457481" y="9947335"/>
          <a:ext cx="1320587" cy="1173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シニア</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（青</a:t>
          </a:r>
          <a:r>
            <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rPr>
            <a:t>T</a:t>
          </a: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C000"/>
              </a:solidFill>
              <a:latin typeface="HGS創英角ﾎﾟｯﾌﾟ体" panose="040B0A00000000000000" pitchFamily="50" charset="-128"/>
              <a:ea typeface="HGS創英角ﾎﾟｯﾌﾟ体" panose="040B0A00000000000000" pitchFamily="50" charset="-128"/>
            </a:rPr>
            <a:t>ゼッケン黄</a:t>
          </a:r>
          <a:endParaRPr kumimoji="1" lang="en-US" altLang="ja-JP" sz="1000" b="0">
            <a:solidFill>
              <a:srgbClr val="FFC000"/>
            </a:solidFill>
            <a:latin typeface="HGS創英角ﾎﾟｯﾌﾟ体" panose="040B0A00000000000000" pitchFamily="50" charset="-128"/>
            <a:ea typeface="HGS創英角ﾎﾟｯﾌﾟ体" panose="040B0A00000000000000" pitchFamily="50" charset="-128"/>
          </a:endParaRPr>
        </a:p>
        <a:p>
          <a:pPr algn="ctr"/>
          <a:r>
            <a:rPr kumimoji="1" lang="en-US" altLang="ja-JP" sz="1000" b="0">
              <a:solidFill>
                <a:srgbClr val="FFC000"/>
              </a:solidFill>
              <a:latin typeface="HGS創英角ﾎﾟｯﾌﾟ体" panose="040B0A00000000000000" pitchFamily="50" charset="-128"/>
              <a:ea typeface="HGS創英角ﾎﾟｯﾌﾟ体" panose="040B0A00000000000000" pitchFamily="50" charset="-128"/>
            </a:rPr>
            <a:t>649</a:t>
          </a:r>
          <a:r>
            <a:rPr kumimoji="1" lang="ja-JP" altLang="en-US" sz="1000" b="0">
              <a:solidFill>
                <a:srgbClr val="FFC000"/>
              </a:solidFill>
              <a:latin typeface="HGS創英角ﾎﾟｯﾌﾟ体" panose="040B0A00000000000000" pitchFamily="50" charset="-128"/>
              <a:ea typeface="HGS創英角ﾎﾟｯﾌﾟ体" panose="040B0A00000000000000" pitchFamily="50" charset="-128"/>
            </a:rPr>
            <a:t>番</a:t>
          </a:r>
        </a:p>
      </xdr:txBody>
    </xdr:sp>
    <xdr:clientData/>
  </xdr:twoCellAnchor>
  <xdr:twoCellAnchor editAs="oneCell">
    <xdr:from>
      <xdr:col>1</xdr:col>
      <xdr:colOff>511922</xdr:colOff>
      <xdr:row>57</xdr:row>
      <xdr:rowOff>127346</xdr:rowOff>
    </xdr:from>
    <xdr:to>
      <xdr:col>2</xdr:col>
      <xdr:colOff>167731</xdr:colOff>
      <xdr:row>59</xdr:row>
      <xdr:rowOff>41115</xdr:rowOff>
    </xdr:to>
    <xdr:pic>
      <xdr:nvPicPr>
        <xdr:cNvPr id="30" name="図 29">
          <a:extLst>
            <a:ext uri="{FF2B5EF4-FFF2-40B4-BE49-F238E27FC236}">
              <a16:creationId xmlns:a16="http://schemas.microsoft.com/office/drawing/2014/main" id="{B3963816-127A-48FF-996F-E753245E474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197174" y="10550026"/>
          <a:ext cx="337886" cy="256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134438</xdr:colOff>
      <xdr:row>54</xdr:row>
      <xdr:rowOff>128012</xdr:rowOff>
    </xdr:from>
    <xdr:to>
      <xdr:col>5</xdr:col>
      <xdr:colOff>148947</xdr:colOff>
      <xdr:row>61</xdr:row>
      <xdr:rowOff>18828</xdr:rowOff>
    </xdr:to>
    <xdr:pic>
      <xdr:nvPicPr>
        <xdr:cNvPr id="31" name="図 30">
          <a:extLst>
            <a:ext uri="{FF2B5EF4-FFF2-40B4-BE49-F238E27FC236}">
              <a16:creationId xmlns:a16="http://schemas.microsoft.com/office/drawing/2014/main" id="{C314231E-ADAA-4321-A547-B203047BBC7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41213" t="13241" r="35071" b="28648"/>
        <a:stretch/>
      </xdr:blipFill>
      <xdr:spPr>
        <a:xfrm>
          <a:off x="2891267" y="9978256"/>
          <a:ext cx="697367" cy="1083377"/>
        </a:xfrm>
        <a:prstGeom prst="rect">
          <a:avLst/>
        </a:prstGeom>
      </xdr:spPr>
    </xdr:pic>
    <xdr:clientData/>
  </xdr:twoCellAnchor>
  <xdr:twoCellAnchor>
    <xdr:from>
      <xdr:col>2</xdr:col>
      <xdr:colOff>294998</xdr:colOff>
      <xdr:row>54</xdr:row>
      <xdr:rowOff>71888</xdr:rowOff>
    </xdr:from>
    <xdr:to>
      <xdr:col>4</xdr:col>
      <xdr:colOff>112356</xdr:colOff>
      <xdr:row>61</xdr:row>
      <xdr:rowOff>24222</xdr:rowOff>
    </xdr:to>
    <xdr:sp macro="" textlink="">
      <xdr:nvSpPr>
        <xdr:cNvPr id="32" name="テキスト ボックス 31">
          <a:extLst>
            <a:ext uri="{FF2B5EF4-FFF2-40B4-BE49-F238E27FC236}">
              <a16:creationId xmlns:a16="http://schemas.microsoft.com/office/drawing/2014/main" id="{CCBB2779-5A0F-4D3A-B9E0-1FF55E0A6F49}"/>
            </a:ext>
          </a:extLst>
        </xdr:cNvPr>
        <xdr:cNvSpPr txBox="1"/>
      </xdr:nvSpPr>
      <xdr:spPr>
        <a:xfrm>
          <a:off x="1660847" y="9956322"/>
          <a:ext cx="1183207" cy="11474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女性</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ja-JP" sz="1400" b="0">
              <a:solidFill>
                <a:schemeClr val="dk1"/>
              </a:solidFill>
              <a:effectLst/>
              <a:latin typeface="HGP創英角ﾎﾟｯﾌﾟ体" panose="040B0A00000000000000" pitchFamily="50" charset="-128"/>
              <a:ea typeface="HGP創英角ﾎﾟｯﾌﾟ体" panose="040B0A00000000000000" pitchFamily="50" charset="-128"/>
              <a:cs typeface="+mn-cs"/>
            </a:rPr>
            <a:t>（青</a:t>
          </a:r>
          <a:r>
            <a:rPr kumimoji="1" lang="en-US" altLang="ja-JP" sz="1400" b="0">
              <a:solidFill>
                <a:schemeClr val="dk1"/>
              </a:solidFill>
              <a:effectLst/>
              <a:latin typeface="HGP創英角ﾎﾟｯﾌﾟ体" panose="040B0A00000000000000" pitchFamily="50" charset="-128"/>
              <a:ea typeface="HGP創英角ﾎﾟｯﾌﾟ体" panose="040B0A00000000000000" pitchFamily="50" charset="-128"/>
              <a:cs typeface="+mn-cs"/>
            </a:rPr>
            <a:t>T</a:t>
          </a:r>
          <a:r>
            <a:rPr kumimoji="1" lang="ja-JP" altLang="ja-JP" sz="1400" b="0">
              <a:solidFill>
                <a:schemeClr val="dk1"/>
              </a:solidFill>
              <a:effectLst/>
              <a:latin typeface="HGP創英角ﾎﾟｯﾌﾟ体" panose="040B0A00000000000000" pitchFamily="50" charset="-128"/>
              <a:ea typeface="HGP創英角ﾎﾟｯﾌﾟ体" panose="040B0A00000000000000" pitchFamily="50" charset="-128"/>
              <a:cs typeface="+mn-cs"/>
            </a:rPr>
            <a:t>）</a:t>
          </a:r>
          <a:endParaRPr lang="ja-JP" altLang="ja-JP" sz="1400">
            <a:effectLst/>
            <a:latin typeface="HGP創英角ﾎﾟｯﾌﾟ体" panose="040B0A00000000000000" pitchFamily="50" charset="-128"/>
            <a:ea typeface="HGP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66FF"/>
              </a:solidFill>
              <a:latin typeface="HGS創英角ﾎﾟｯﾌﾟ体" panose="040B0A00000000000000" pitchFamily="50" charset="-128"/>
              <a:ea typeface="HGS創英角ﾎﾟｯﾌﾟ体" panose="040B0A00000000000000" pitchFamily="50" charset="-128"/>
            </a:rPr>
            <a:t>ゼッケン桃</a:t>
          </a:r>
          <a:endParaRPr kumimoji="1" lang="en-US" altLang="ja-JP" sz="1000" b="0">
            <a:solidFill>
              <a:srgbClr val="FF66FF"/>
            </a:solidFill>
            <a:latin typeface="HGS創英角ﾎﾟｯﾌﾟ体" panose="040B0A00000000000000" pitchFamily="50" charset="-128"/>
            <a:ea typeface="HGS創英角ﾎﾟｯﾌﾟ体" panose="040B0A00000000000000" pitchFamily="50" charset="-128"/>
          </a:endParaRPr>
        </a:p>
        <a:p>
          <a:pPr algn="ctr"/>
          <a:r>
            <a:rPr kumimoji="1" lang="en-US" altLang="ja-JP" sz="1000" b="0">
              <a:solidFill>
                <a:srgbClr val="FF66FF"/>
              </a:solidFill>
              <a:latin typeface="HGS創英角ﾎﾟｯﾌﾟ体" panose="040B0A00000000000000" pitchFamily="50" charset="-128"/>
              <a:ea typeface="HGS創英角ﾎﾟｯﾌﾟ体" panose="040B0A00000000000000" pitchFamily="50" charset="-128"/>
            </a:rPr>
            <a:t>507</a:t>
          </a:r>
          <a:r>
            <a:rPr kumimoji="1" lang="ja-JP" altLang="en-US" sz="1000" b="0">
              <a:solidFill>
                <a:srgbClr val="FF66FF"/>
              </a:solidFill>
              <a:latin typeface="HGS創英角ﾎﾟｯﾌﾟ体" panose="040B0A00000000000000" pitchFamily="50" charset="-128"/>
              <a:ea typeface="HGS創英角ﾎﾟｯﾌﾟ体" panose="040B0A00000000000000" pitchFamily="50" charset="-128"/>
            </a:rPr>
            <a:t>番</a:t>
          </a:r>
        </a:p>
      </xdr:txBody>
    </xdr:sp>
    <xdr:clientData/>
  </xdr:twoCellAnchor>
  <xdr:twoCellAnchor editAs="oneCell">
    <xdr:from>
      <xdr:col>4</xdr:col>
      <xdr:colOff>267856</xdr:colOff>
      <xdr:row>58</xdr:row>
      <xdr:rowOff>125420</xdr:rowOff>
    </xdr:from>
    <xdr:to>
      <xdr:col>5</xdr:col>
      <xdr:colOff>2255</xdr:colOff>
      <xdr:row>60</xdr:row>
      <xdr:rowOff>73554</xdr:rowOff>
    </xdr:to>
    <xdr:pic>
      <xdr:nvPicPr>
        <xdr:cNvPr id="33" name="図 32">
          <a:extLst>
            <a:ext uri="{FF2B5EF4-FFF2-40B4-BE49-F238E27FC236}">
              <a16:creationId xmlns:a16="http://schemas.microsoft.com/office/drawing/2014/main" id="{3AC74C32-6A07-4B36-8CB8-E726D79969EF}"/>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024685" y="10657127"/>
          <a:ext cx="423607" cy="2888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121350</xdr:colOff>
      <xdr:row>58</xdr:row>
      <xdr:rowOff>90846</xdr:rowOff>
    </xdr:from>
    <xdr:to>
      <xdr:col>7</xdr:col>
      <xdr:colOff>534177</xdr:colOff>
      <xdr:row>60</xdr:row>
      <xdr:rowOff>21812</xdr:rowOff>
    </xdr:to>
    <xdr:pic>
      <xdr:nvPicPr>
        <xdr:cNvPr id="34" name="図 33">
          <a:extLst>
            <a:ext uri="{FF2B5EF4-FFF2-40B4-BE49-F238E27FC236}">
              <a16:creationId xmlns:a16="http://schemas.microsoft.com/office/drawing/2014/main" id="{C62FBD45-789D-45F6-A5D0-D1F1FD28B9E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4915957" y="10857307"/>
          <a:ext cx="412827" cy="273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353121</xdr:colOff>
      <xdr:row>30</xdr:row>
      <xdr:rowOff>33028</xdr:rowOff>
    </xdr:from>
    <xdr:to>
      <xdr:col>3</xdr:col>
      <xdr:colOff>109378</xdr:colOff>
      <xdr:row>31</xdr:row>
      <xdr:rowOff>81274</xdr:rowOff>
    </xdr:to>
    <xdr:sp macro="" textlink="">
      <xdr:nvSpPr>
        <xdr:cNvPr id="55" name="楕円 54">
          <a:extLst>
            <a:ext uri="{FF2B5EF4-FFF2-40B4-BE49-F238E27FC236}">
              <a16:creationId xmlns:a16="http://schemas.microsoft.com/office/drawing/2014/main" id="{772F5ABA-8854-483D-81CA-8EB4658D09C3}"/>
            </a:ext>
          </a:extLst>
        </xdr:cNvPr>
        <xdr:cNvSpPr/>
      </xdr:nvSpPr>
      <xdr:spPr bwMode="auto">
        <a:xfrm>
          <a:off x="1723384" y="5380396"/>
          <a:ext cx="441389" cy="215352"/>
        </a:xfrm>
        <a:prstGeom prst="ellipse">
          <a:avLst/>
        </a:prstGeom>
        <a:noFill/>
        <a:ln w="25400">
          <a:solidFill>
            <a:srgbClr val="FF0000"/>
          </a:solid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1</xdr:col>
      <xdr:colOff>524207</xdr:colOff>
      <xdr:row>58</xdr:row>
      <xdr:rowOff>28511</xdr:rowOff>
    </xdr:from>
    <xdr:to>
      <xdr:col>2</xdr:col>
      <xdr:colOff>89083</xdr:colOff>
      <xdr:row>58</xdr:row>
      <xdr:rowOff>150755</xdr:rowOff>
    </xdr:to>
    <xdr:sp macro="" textlink="">
      <xdr:nvSpPr>
        <xdr:cNvPr id="61" name="テキスト ボックス 60">
          <a:extLst>
            <a:ext uri="{FF2B5EF4-FFF2-40B4-BE49-F238E27FC236}">
              <a16:creationId xmlns:a16="http://schemas.microsoft.com/office/drawing/2014/main" id="{25261139-5B74-4A79-9FC2-60FDBA8D53AB}"/>
            </a:ext>
          </a:extLst>
        </xdr:cNvPr>
        <xdr:cNvSpPr txBox="1"/>
      </xdr:nvSpPr>
      <xdr:spPr>
        <a:xfrm>
          <a:off x="1209459" y="10622504"/>
          <a:ext cx="250128" cy="122244"/>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nSpc>
              <a:spcPts val="1000"/>
            </a:lnSpc>
          </a:pPr>
          <a:r>
            <a:rPr kumimoji="1" lang="en-US" altLang="ja-JP" sz="1000" b="1"/>
            <a:t>237</a:t>
          </a:r>
          <a:endParaRPr kumimoji="1" lang="ja-JP" altLang="en-US" sz="1000" b="1"/>
        </a:p>
      </xdr:txBody>
    </xdr:sp>
    <xdr:clientData/>
  </xdr:twoCellAnchor>
  <xdr:twoCellAnchor>
    <xdr:from>
      <xdr:col>4</xdr:col>
      <xdr:colOff>270855</xdr:colOff>
      <xdr:row>59</xdr:row>
      <xdr:rowOff>21126</xdr:rowOff>
    </xdr:from>
    <xdr:to>
      <xdr:col>4</xdr:col>
      <xdr:colOff>507087</xdr:colOff>
      <xdr:row>59</xdr:row>
      <xdr:rowOff>150755</xdr:rowOff>
    </xdr:to>
    <xdr:sp macro="" textlink="">
      <xdr:nvSpPr>
        <xdr:cNvPr id="62" name="テキスト ボックス 61">
          <a:extLst>
            <a:ext uri="{FF2B5EF4-FFF2-40B4-BE49-F238E27FC236}">
              <a16:creationId xmlns:a16="http://schemas.microsoft.com/office/drawing/2014/main" id="{6FDC834A-9A71-4D12-89B7-8C88C4F1D948}"/>
            </a:ext>
          </a:extLst>
        </xdr:cNvPr>
        <xdr:cNvSpPr txBox="1"/>
      </xdr:nvSpPr>
      <xdr:spPr>
        <a:xfrm>
          <a:off x="3011862" y="10786432"/>
          <a:ext cx="236232" cy="12962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lnSpc>
              <a:spcPts val="1000"/>
            </a:lnSpc>
          </a:pPr>
          <a:r>
            <a:rPr kumimoji="1" lang="en-US" altLang="ja-JP" sz="1000" b="1"/>
            <a:t>507</a:t>
          </a:r>
          <a:endParaRPr kumimoji="1" lang="ja-JP" altLang="en-US" sz="1000" b="1"/>
        </a:p>
      </xdr:txBody>
    </xdr:sp>
    <xdr:clientData/>
  </xdr:twoCellAnchor>
  <xdr:twoCellAnchor>
    <xdr:from>
      <xdr:col>7</xdr:col>
      <xdr:colOff>130398</xdr:colOff>
      <xdr:row>58</xdr:row>
      <xdr:rowOff>170850</xdr:rowOff>
    </xdr:from>
    <xdr:to>
      <xdr:col>7</xdr:col>
      <xdr:colOff>390542</xdr:colOff>
      <xdr:row>59</xdr:row>
      <xdr:rowOff>101837</xdr:rowOff>
    </xdr:to>
    <xdr:sp macro="" textlink="">
      <xdr:nvSpPr>
        <xdr:cNvPr id="63" name="テキスト ボックス 62">
          <a:extLst>
            <a:ext uri="{FF2B5EF4-FFF2-40B4-BE49-F238E27FC236}">
              <a16:creationId xmlns:a16="http://schemas.microsoft.com/office/drawing/2014/main" id="{A0113EB1-CF91-4D32-B28F-446B5C6F6BE6}"/>
            </a:ext>
          </a:extLst>
        </xdr:cNvPr>
        <xdr:cNvSpPr txBox="1"/>
      </xdr:nvSpPr>
      <xdr:spPr>
        <a:xfrm>
          <a:off x="4925005" y="10937311"/>
          <a:ext cx="260144" cy="102223"/>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lnSpc>
              <a:spcPts val="900"/>
            </a:lnSpc>
          </a:pPr>
          <a:r>
            <a:rPr kumimoji="1" lang="en-US" altLang="ja-JP" sz="1050" b="1"/>
            <a:t>649</a:t>
          </a:r>
          <a:endParaRPr kumimoji="1" lang="ja-JP" altLang="en-US" sz="1050" b="1"/>
        </a:p>
      </xdr:txBody>
    </xdr:sp>
    <xdr:clientData/>
  </xdr:twoCellAnchor>
  <xdr:twoCellAnchor>
    <xdr:from>
      <xdr:col>2</xdr:col>
      <xdr:colOff>569238</xdr:colOff>
      <xdr:row>31</xdr:row>
      <xdr:rowOff>18858</xdr:rowOff>
    </xdr:from>
    <xdr:to>
      <xdr:col>4</xdr:col>
      <xdr:colOff>69391</xdr:colOff>
      <xdr:row>36</xdr:row>
      <xdr:rowOff>66363</xdr:rowOff>
    </xdr:to>
    <xdr:sp macro="" textlink="">
      <xdr:nvSpPr>
        <xdr:cNvPr id="2" name="矢印: 右 1">
          <a:extLst>
            <a:ext uri="{FF2B5EF4-FFF2-40B4-BE49-F238E27FC236}">
              <a16:creationId xmlns:a16="http://schemas.microsoft.com/office/drawing/2014/main" id="{A743388D-648E-8C31-CABF-DCBD9FF0D141}"/>
            </a:ext>
          </a:extLst>
        </xdr:cNvPr>
        <xdr:cNvSpPr/>
      </xdr:nvSpPr>
      <xdr:spPr bwMode="auto">
        <a:xfrm rot="2770694">
          <a:off x="1933193" y="5539640"/>
          <a:ext cx="883031" cy="870416"/>
        </a:xfrm>
        <a:prstGeom prst="rightArrow">
          <a:avLst/>
        </a:prstGeom>
        <a:solidFill>
          <a:srgbClr val="FF0000"/>
        </a:solidFill>
        <a:ln>
          <a:noFill/>
          <a:headEnd/>
          <a:tailEnd type="triangle" w="med" len="med"/>
        </a:ln>
      </xdr:spPr>
      <xdr:style>
        <a:lnRef idx="2">
          <a:schemeClr val="dk1"/>
        </a:lnRef>
        <a:fillRef idx="1">
          <a:schemeClr val="lt1"/>
        </a:fillRef>
        <a:effectRef idx="0">
          <a:schemeClr val="dk1"/>
        </a:effectRef>
        <a:fontRef idx="minor">
          <a:schemeClr val="dk1"/>
        </a:fontRef>
      </xdr:style>
      <xdr:txBody>
        <a:bodyPr rtlCol="0" anchor="ctr"/>
        <a:lstStyle/>
        <a:p>
          <a:pPr algn="ctr"/>
          <a:r>
            <a:rPr kumimoji="1" lang="ja-JP" altLang="en-US" sz="1800" b="1">
              <a:solidFill>
                <a:schemeClr val="bg1"/>
              </a:solidFill>
            </a:rPr>
            <a:t>拡大</a:t>
          </a:r>
        </a:p>
      </xdr:txBody>
    </xdr:sp>
    <xdr:clientData/>
  </xdr:twoCellAnchor>
  <xdr:twoCellAnchor>
    <xdr:from>
      <xdr:col>7</xdr:col>
      <xdr:colOff>284079</xdr:colOff>
      <xdr:row>37</xdr:row>
      <xdr:rowOff>100263</xdr:rowOff>
    </xdr:from>
    <xdr:to>
      <xdr:col>8</xdr:col>
      <xdr:colOff>635000</xdr:colOff>
      <xdr:row>42</xdr:row>
      <xdr:rowOff>133684</xdr:rowOff>
    </xdr:to>
    <xdr:sp macro="" textlink="">
      <xdr:nvSpPr>
        <xdr:cNvPr id="3" name="フリーフォーム: 図形 2">
          <a:extLst>
            <a:ext uri="{FF2B5EF4-FFF2-40B4-BE49-F238E27FC236}">
              <a16:creationId xmlns:a16="http://schemas.microsoft.com/office/drawing/2014/main" id="{9364B327-CF60-41EA-B3C3-9C5E54BBF91D}"/>
            </a:ext>
          </a:extLst>
        </xdr:cNvPr>
        <xdr:cNvSpPr/>
      </xdr:nvSpPr>
      <xdr:spPr bwMode="auto">
        <a:xfrm>
          <a:off x="5080000" y="6617368"/>
          <a:ext cx="1036053" cy="868948"/>
        </a:xfrm>
        <a:custGeom>
          <a:avLst/>
          <a:gdLst>
            <a:gd name="connsiteX0" fmla="*/ 451184 w 1036053"/>
            <a:gd name="connsiteY0" fmla="*/ 116974 h 868948"/>
            <a:gd name="connsiteX1" fmla="*/ 401053 w 1036053"/>
            <a:gd name="connsiteY1" fmla="*/ 150395 h 868948"/>
            <a:gd name="connsiteX2" fmla="*/ 0 w 1036053"/>
            <a:gd name="connsiteY2" fmla="*/ 635000 h 868948"/>
            <a:gd name="connsiteX3" fmla="*/ 317500 w 1036053"/>
            <a:gd name="connsiteY3" fmla="*/ 868948 h 868948"/>
            <a:gd name="connsiteX4" fmla="*/ 1036053 w 1036053"/>
            <a:gd name="connsiteY4" fmla="*/ 317500 h 868948"/>
            <a:gd name="connsiteX5" fmla="*/ 751974 w 1036053"/>
            <a:gd name="connsiteY5" fmla="*/ 0 h 868948"/>
            <a:gd name="connsiteX6" fmla="*/ 384342 w 1036053"/>
            <a:gd name="connsiteY6" fmla="*/ 167106 h 86894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036053" h="868948">
              <a:moveTo>
                <a:pt x="451184" y="116974"/>
              </a:moveTo>
              <a:lnTo>
                <a:pt x="401053" y="150395"/>
              </a:lnTo>
              <a:lnTo>
                <a:pt x="0" y="635000"/>
              </a:lnTo>
              <a:lnTo>
                <a:pt x="317500" y="868948"/>
              </a:lnTo>
              <a:lnTo>
                <a:pt x="1036053" y="317500"/>
              </a:lnTo>
              <a:lnTo>
                <a:pt x="751974" y="0"/>
              </a:lnTo>
              <a:lnTo>
                <a:pt x="384342" y="167106"/>
              </a:lnTo>
            </a:path>
          </a:pathLst>
        </a:custGeom>
        <a:noFill/>
        <a:ln w="25400">
          <a:solidFill>
            <a:srgbClr val="FFFF00"/>
          </a:solidFill>
          <a:prstDash val="sysDash"/>
          <a:round/>
          <a:headEnd type="none" w="med" len="med"/>
          <a:tailEnd type="non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5</xdr:col>
      <xdr:colOff>270314</xdr:colOff>
      <xdr:row>35</xdr:row>
      <xdr:rowOff>124499</xdr:rowOff>
    </xdr:from>
    <xdr:to>
      <xdr:col>7</xdr:col>
      <xdr:colOff>161547</xdr:colOff>
      <xdr:row>40</xdr:row>
      <xdr:rowOff>168191</xdr:rowOff>
    </xdr:to>
    <xdr:sp macro="" textlink="">
      <xdr:nvSpPr>
        <xdr:cNvPr id="4" name="テキスト ボックス 3">
          <a:extLst>
            <a:ext uri="{FF2B5EF4-FFF2-40B4-BE49-F238E27FC236}">
              <a16:creationId xmlns:a16="http://schemas.microsoft.com/office/drawing/2014/main" id="{F5E020DD-01A2-5CF9-C252-F921C72A928C}"/>
            </a:ext>
          </a:extLst>
        </xdr:cNvPr>
        <xdr:cNvSpPr txBox="1"/>
      </xdr:nvSpPr>
      <xdr:spPr>
        <a:xfrm>
          <a:off x="3714622" y="6426307"/>
          <a:ext cx="1268956" cy="8941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FF00"/>
              </a:solidFill>
            </a:rPr>
            <a:t>応援場所</a:t>
          </a:r>
          <a:endParaRPr kumimoji="1" lang="en-US" altLang="ja-JP" sz="900" b="1">
            <a:solidFill>
              <a:srgbClr val="FFFF00"/>
            </a:solidFill>
          </a:endParaRPr>
        </a:p>
        <a:p>
          <a:r>
            <a:rPr kumimoji="1" lang="en-US" altLang="ja-JP" sz="900" b="1">
              <a:solidFill>
                <a:srgbClr val="FFFF00"/>
              </a:solidFill>
            </a:rPr>
            <a:t>    (20m×10m</a:t>
          </a:r>
          <a:r>
            <a:rPr kumimoji="1" lang="ja-JP" altLang="en-US" sz="900" b="1">
              <a:solidFill>
                <a:srgbClr val="FFFF00"/>
              </a:solidFill>
            </a:rPr>
            <a:t>を</a:t>
          </a:r>
          <a:r>
            <a:rPr kumimoji="1" lang="en-US" altLang="ja-JP" sz="900" b="1">
              <a:solidFill>
                <a:srgbClr val="FFFF00"/>
              </a:solidFill>
            </a:rPr>
            <a:t>30</a:t>
          </a:r>
          <a:r>
            <a:rPr kumimoji="1" lang="ja-JP" altLang="en-US" sz="900" b="1">
              <a:solidFill>
                <a:srgbClr val="FFFF00"/>
              </a:solidFill>
            </a:rPr>
            <a:t>チームで分け合う</a:t>
          </a:r>
          <a:r>
            <a:rPr kumimoji="1" lang="en-US" altLang="ja-JP" sz="900" b="1">
              <a:solidFill>
                <a:srgbClr val="FFFF00"/>
              </a:solidFill>
            </a:rPr>
            <a:t>)</a:t>
          </a:r>
          <a:endParaRPr kumimoji="1" lang="ja-JP" altLang="en-US" sz="900" b="1">
            <a:solidFill>
              <a:srgbClr val="FFFF00"/>
            </a:solidFill>
          </a:endParaRPr>
        </a:p>
      </xdr:txBody>
    </xdr:sp>
    <xdr:clientData/>
  </xdr:twoCellAnchor>
  <xdr:twoCellAnchor>
    <xdr:from>
      <xdr:col>7</xdr:col>
      <xdr:colOff>343612</xdr:colOff>
      <xdr:row>40</xdr:row>
      <xdr:rowOff>101455</xdr:rowOff>
    </xdr:from>
    <xdr:to>
      <xdr:col>10</xdr:col>
      <xdr:colOff>556517</xdr:colOff>
      <xdr:row>44</xdr:row>
      <xdr:rowOff>25513</xdr:rowOff>
    </xdr:to>
    <xdr:sp macro="" textlink="">
      <xdr:nvSpPr>
        <xdr:cNvPr id="5" name="テキスト ボックス 4">
          <a:extLst>
            <a:ext uri="{FF2B5EF4-FFF2-40B4-BE49-F238E27FC236}">
              <a16:creationId xmlns:a16="http://schemas.microsoft.com/office/drawing/2014/main" id="{0D5473FC-840D-4006-43EC-6A8CA826AF10}"/>
            </a:ext>
          </a:extLst>
        </xdr:cNvPr>
        <xdr:cNvSpPr txBox="1"/>
      </xdr:nvSpPr>
      <xdr:spPr>
        <a:xfrm>
          <a:off x="5138219" y="7518112"/>
          <a:ext cx="2267736" cy="6090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chemeClr val="bg1"/>
              </a:solidFill>
            </a:rPr>
            <a:t>★幹事アナウンス係</a:t>
          </a:r>
          <a:r>
            <a:rPr kumimoji="1" lang="en-US" altLang="ja-JP" sz="1100" b="1">
              <a:solidFill>
                <a:schemeClr val="bg1"/>
              </a:solidFill>
            </a:rPr>
            <a:t>(</a:t>
          </a:r>
          <a:r>
            <a:rPr kumimoji="1" lang="ja-JP" altLang="en-US" sz="1100" b="1">
              <a:solidFill>
                <a:schemeClr val="bg1"/>
              </a:solidFill>
            </a:rPr>
            <a:t>豊島</a:t>
          </a:r>
          <a:r>
            <a:rPr kumimoji="1" lang="en-US" altLang="ja-JP" sz="1100" b="1">
              <a:solidFill>
                <a:schemeClr val="bg1"/>
              </a:solidFill>
            </a:rPr>
            <a:t>)</a:t>
          </a:r>
          <a:r>
            <a:rPr kumimoji="1" lang="ja-JP" altLang="en-US" sz="1100" b="1">
              <a:solidFill>
                <a:schemeClr val="bg1"/>
              </a:solidFill>
            </a:rPr>
            <a:t>＋発見隊</a:t>
          </a:r>
          <a:r>
            <a:rPr kumimoji="1" lang="en-US" altLang="ja-JP" sz="1100" b="1">
              <a:solidFill>
                <a:schemeClr val="bg1"/>
              </a:solidFill>
            </a:rPr>
            <a:t>(</a:t>
          </a:r>
          <a:r>
            <a:rPr kumimoji="1" lang="ja-JP" altLang="en-US" sz="1100" b="1">
              <a:solidFill>
                <a:schemeClr val="bg1"/>
              </a:solidFill>
            </a:rPr>
            <a:t>武田</a:t>
          </a:r>
          <a:r>
            <a:rPr kumimoji="1" lang="en-US" altLang="ja-JP" sz="1100" b="1">
              <a:solidFill>
                <a:schemeClr val="bg1"/>
              </a:solidFill>
            </a:rPr>
            <a:t>)</a:t>
          </a:r>
          <a:endParaRPr kumimoji="1" lang="ja-JP" altLang="en-US" sz="1100" b="1">
            <a:solidFill>
              <a:schemeClr val="bg1"/>
            </a:solidFill>
          </a:endParaRPr>
        </a:p>
      </xdr:txBody>
    </xdr:sp>
    <xdr:clientData/>
  </xdr:twoCellAnchor>
  <xdr:twoCellAnchor>
    <xdr:from>
      <xdr:col>3</xdr:col>
      <xdr:colOff>659350</xdr:colOff>
      <xdr:row>50</xdr:row>
      <xdr:rowOff>84949</xdr:rowOff>
    </xdr:from>
    <xdr:to>
      <xdr:col>6</xdr:col>
      <xdr:colOff>353173</xdr:colOff>
      <xdr:row>52</xdr:row>
      <xdr:rowOff>0</xdr:rowOff>
    </xdr:to>
    <xdr:sp macro="" textlink="">
      <xdr:nvSpPr>
        <xdr:cNvPr id="6" name="テキスト ボックス 5">
          <a:extLst>
            <a:ext uri="{FF2B5EF4-FFF2-40B4-BE49-F238E27FC236}">
              <a16:creationId xmlns:a16="http://schemas.microsoft.com/office/drawing/2014/main" id="{CE011397-9DAA-9FBA-806E-35D508FDB3D9}"/>
            </a:ext>
          </a:extLst>
        </xdr:cNvPr>
        <xdr:cNvSpPr txBox="1"/>
      </xdr:nvSpPr>
      <xdr:spPr>
        <a:xfrm>
          <a:off x="2714181" y="7983207"/>
          <a:ext cx="1748655" cy="3758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★発見隊（</a:t>
          </a:r>
          <a:r>
            <a:rPr kumimoji="1" lang="en-US" altLang="ja-JP" sz="1600" b="1">
              <a:solidFill>
                <a:schemeClr val="bg1"/>
              </a:solidFill>
            </a:rPr>
            <a:t>3</a:t>
          </a:r>
          <a:r>
            <a:rPr kumimoji="1" lang="ja-JP" altLang="en-US" sz="1600" b="1">
              <a:solidFill>
                <a:schemeClr val="bg1"/>
              </a:solidFill>
            </a:rPr>
            <a:t>名）</a:t>
          </a:r>
        </a:p>
      </xdr:txBody>
    </xdr:sp>
    <xdr:clientData/>
  </xdr:twoCellAnchor>
  <xdr:twoCellAnchor>
    <xdr:from>
      <xdr:col>2</xdr:col>
      <xdr:colOff>100263</xdr:colOff>
      <xdr:row>33</xdr:row>
      <xdr:rowOff>116974</xdr:rowOff>
    </xdr:from>
    <xdr:to>
      <xdr:col>9</xdr:col>
      <xdr:colOff>83553</xdr:colOff>
      <xdr:row>50</xdr:row>
      <xdr:rowOff>116973</xdr:rowOff>
    </xdr:to>
    <xdr:sp macro="" textlink="">
      <xdr:nvSpPr>
        <xdr:cNvPr id="7" name="フリーフォーム: 図形 6">
          <a:extLst>
            <a:ext uri="{FF2B5EF4-FFF2-40B4-BE49-F238E27FC236}">
              <a16:creationId xmlns:a16="http://schemas.microsoft.com/office/drawing/2014/main" id="{8C245998-451B-650C-7E8D-6312AB252BB7}"/>
            </a:ext>
          </a:extLst>
        </xdr:cNvPr>
        <xdr:cNvSpPr/>
      </xdr:nvSpPr>
      <xdr:spPr bwMode="auto">
        <a:xfrm>
          <a:off x="1470526" y="5965658"/>
          <a:ext cx="4779211" cy="2840789"/>
        </a:xfrm>
        <a:custGeom>
          <a:avLst/>
          <a:gdLst>
            <a:gd name="connsiteX0" fmla="*/ 0 w 4779211"/>
            <a:gd name="connsiteY0" fmla="*/ 1871579 h 2840789"/>
            <a:gd name="connsiteX1" fmla="*/ 701842 w 4779211"/>
            <a:gd name="connsiteY1" fmla="*/ 2540000 h 2840789"/>
            <a:gd name="connsiteX2" fmla="*/ 1253290 w 4779211"/>
            <a:gd name="connsiteY2" fmla="*/ 2807368 h 2840789"/>
            <a:gd name="connsiteX3" fmla="*/ 1938421 w 4779211"/>
            <a:gd name="connsiteY3" fmla="*/ 2840789 h 2840789"/>
            <a:gd name="connsiteX4" fmla="*/ 2590132 w 4779211"/>
            <a:gd name="connsiteY4" fmla="*/ 2372895 h 2840789"/>
            <a:gd name="connsiteX5" fmla="*/ 3642895 w 4779211"/>
            <a:gd name="connsiteY5" fmla="*/ 1002631 h 2840789"/>
            <a:gd name="connsiteX6" fmla="*/ 4779211 w 4779211"/>
            <a:gd name="connsiteY6" fmla="*/ 0 h 284078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4779211" h="2840789">
              <a:moveTo>
                <a:pt x="0" y="1871579"/>
              </a:moveTo>
              <a:lnTo>
                <a:pt x="701842" y="2540000"/>
              </a:lnTo>
              <a:lnTo>
                <a:pt x="1253290" y="2807368"/>
              </a:lnTo>
              <a:lnTo>
                <a:pt x="1938421" y="2840789"/>
              </a:lnTo>
              <a:lnTo>
                <a:pt x="2590132" y="2372895"/>
              </a:lnTo>
              <a:lnTo>
                <a:pt x="3642895" y="1002631"/>
              </a:lnTo>
              <a:lnTo>
                <a:pt x="4779211" y="0"/>
              </a:lnTo>
            </a:path>
          </a:pathLst>
        </a:custGeom>
        <a:noFill/>
        <a:ln w="9525">
          <a:solidFill>
            <a:srgbClr val="FFFF00"/>
          </a:solidFill>
          <a:prstDash val="dash"/>
          <a:round/>
          <a:headEnd type="none" w="med" len="med"/>
          <a:tailEnd type="triangle" w="lg" len="lg"/>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7</xdr:col>
      <xdr:colOff>116973</xdr:colOff>
      <xdr:row>33</xdr:row>
      <xdr:rowOff>133682</xdr:rowOff>
    </xdr:from>
    <xdr:to>
      <xdr:col>9</xdr:col>
      <xdr:colOff>16710</xdr:colOff>
      <xdr:row>35</xdr:row>
      <xdr:rowOff>83550</xdr:rowOff>
    </xdr:to>
    <xdr:sp macro="" textlink="">
      <xdr:nvSpPr>
        <xdr:cNvPr id="8" name="テキスト ボックス 7">
          <a:extLst>
            <a:ext uri="{FF2B5EF4-FFF2-40B4-BE49-F238E27FC236}">
              <a16:creationId xmlns:a16="http://schemas.microsoft.com/office/drawing/2014/main" id="{1D453907-2FB0-F0B3-073C-B65EB9F6A104}"/>
            </a:ext>
          </a:extLst>
        </xdr:cNvPr>
        <xdr:cNvSpPr txBox="1"/>
      </xdr:nvSpPr>
      <xdr:spPr>
        <a:xfrm>
          <a:off x="4912894" y="5982366"/>
          <a:ext cx="1270000" cy="2840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選手走行</a:t>
          </a:r>
        </a:p>
      </xdr:txBody>
    </xdr:sp>
    <xdr:clientData/>
  </xdr:twoCellAnchor>
  <xdr:twoCellAnchor>
    <xdr:from>
      <xdr:col>1</xdr:col>
      <xdr:colOff>534736</xdr:colOff>
      <xdr:row>43</xdr:row>
      <xdr:rowOff>133683</xdr:rowOff>
    </xdr:from>
    <xdr:to>
      <xdr:col>2</xdr:col>
      <xdr:colOff>601579</xdr:colOff>
      <xdr:row>46</xdr:row>
      <xdr:rowOff>150393</xdr:rowOff>
    </xdr:to>
    <xdr:sp macro="" textlink="">
      <xdr:nvSpPr>
        <xdr:cNvPr id="9" name="楕円 8">
          <a:extLst>
            <a:ext uri="{FF2B5EF4-FFF2-40B4-BE49-F238E27FC236}">
              <a16:creationId xmlns:a16="http://schemas.microsoft.com/office/drawing/2014/main" id="{53564A05-5101-9438-B88A-C1E9F49723C5}"/>
            </a:ext>
          </a:extLst>
        </xdr:cNvPr>
        <xdr:cNvSpPr/>
      </xdr:nvSpPr>
      <xdr:spPr bwMode="auto">
        <a:xfrm>
          <a:off x="1219868" y="7653420"/>
          <a:ext cx="751974" cy="518026"/>
        </a:xfrm>
        <a:prstGeom prst="ellipse">
          <a:avLst/>
        </a:prstGeom>
        <a:solidFill>
          <a:srgbClr val="FFFF00">
            <a:alpha val="62000"/>
          </a:srgbClr>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5</xdr:col>
      <xdr:colOff>367034</xdr:colOff>
      <xdr:row>48</xdr:row>
      <xdr:rowOff>64214</xdr:rowOff>
    </xdr:from>
    <xdr:to>
      <xdr:col>10</xdr:col>
      <xdr:colOff>845478</xdr:colOff>
      <xdr:row>51</xdr:row>
      <xdr:rowOff>117725</xdr:rowOff>
    </xdr:to>
    <xdr:sp macro="" textlink="">
      <xdr:nvSpPr>
        <xdr:cNvPr id="10" name="テキスト ボックス 9">
          <a:extLst>
            <a:ext uri="{FF2B5EF4-FFF2-40B4-BE49-F238E27FC236}">
              <a16:creationId xmlns:a16="http://schemas.microsoft.com/office/drawing/2014/main" id="{BC68F578-4DD8-09CA-5BC6-B11C049C7712}"/>
            </a:ext>
          </a:extLst>
        </xdr:cNvPr>
        <xdr:cNvSpPr txBox="1"/>
      </xdr:nvSpPr>
      <xdr:spPr>
        <a:xfrm>
          <a:off x="3791753" y="8850759"/>
          <a:ext cx="3903163" cy="5672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b="1">
              <a:solidFill>
                <a:srgbClr val="FFFF00"/>
              </a:solidFill>
            </a:rPr>
            <a:t>●あたり走っている所を発見し幹事アナウンス係へ合図</a:t>
          </a:r>
          <a:endParaRPr kumimoji="1" lang="en-US" altLang="ja-JP" sz="1000" b="1">
            <a:solidFill>
              <a:srgbClr val="FFFF00"/>
            </a:solidFill>
          </a:endParaRPr>
        </a:p>
        <a:p>
          <a:r>
            <a:rPr kumimoji="1" lang="ja-JP" altLang="en-US" sz="1000" b="1">
              <a:solidFill>
                <a:srgbClr val="FFFF00"/>
              </a:solidFill>
            </a:rPr>
            <a:t>　　（合図の案：事務２倉庫の看板使用？ </a:t>
          </a:r>
          <a:r>
            <a:rPr kumimoji="1" lang="en-US" altLang="ja-JP" sz="1000" b="1">
              <a:solidFill>
                <a:srgbClr val="FFFF00"/>
              </a:solidFill>
            </a:rPr>
            <a:t>or LINE</a:t>
          </a:r>
          <a:r>
            <a:rPr kumimoji="1" lang="ja-JP" altLang="en-US" sz="1000" b="1">
              <a:solidFill>
                <a:srgbClr val="FFFF00"/>
              </a:solidFill>
            </a:rPr>
            <a:t>通話）</a:t>
          </a:r>
        </a:p>
      </xdr:txBody>
    </xdr:sp>
    <xdr:clientData/>
  </xdr:twoCellAnchor>
  <xdr:twoCellAnchor editAs="oneCell">
    <xdr:from>
      <xdr:col>10</xdr:col>
      <xdr:colOff>34230</xdr:colOff>
      <xdr:row>50</xdr:row>
      <xdr:rowOff>171109</xdr:rowOff>
    </xdr:from>
    <xdr:to>
      <xdr:col>10</xdr:col>
      <xdr:colOff>535114</xdr:colOff>
      <xdr:row>52</xdr:row>
      <xdr:rowOff>166772</xdr:rowOff>
    </xdr:to>
    <xdr:pic>
      <xdr:nvPicPr>
        <xdr:cNvPr id="338" name="図 11">
          <a:extLst>
            <a:ext uri="{FF2B5EF4-FFF2-40B4-BE49-F238E27FC236}">
              <a16:creationId xmlns:a16="http://schemas.microsoft.com/office/drawing/2014/main" id="{92BFECE3-CD17-2E6A-0B92-6E80B1FE45C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6883668" y="9278721"/>
          <a:ext cx="500884" cy="338135"/>
        </a:xfrm>
        <a:prstGeom prst="rect">
          <a:avLst/>
        </a:prstGeom>
      </xdr:spPr>
    </xdr:pic>
    <xdr:clientData/>
  </xdr:twoCellAnchor>
  <xdr:twoCellAnchor>
    <xdr:from>
      <xdr:col>8</xdr:col>
      <xdr:colOff>66090</xdr:colOff>
      <xdr:row>54</xdr:row>
      <xdr:rowOff>114686</xdr:rowOff>
    </xdr:from>
    <xdr:to>
      <xdr:col>9</xdr:col>
      <xdr:colOff>488157</xdr:colOff>
      <xdr:row>61</xdr:row>
      <xdr:rowOff>41558</xdr:rowOff>
    </xdr:to>
    <xdr:sp macro="" textlink="">
      <xdr:nvSpPr>
        <xdr:cNvPr id="14" name="テキスト ボックス 26">
          <a:extLst>
            <a:ext uri="{FF2B5EF4-FFF2-40B4-BE49-F238E27FC236}">
              <a16:creationId xmlns:a16="http://schemas.microsoft.com/office/drawing/2014/main" id="{627F8014-488F-1C0E-992C-C7AA570176E5}"/>
            </a:ext>
          </a:extLst>
        </xdr:cNvPr>
        <xdr:cNvSpPr txBox="1"/>
      </xdr:nvSpPr>
      <xdr:spPr>
        <a:xfrm>
          <a:off x="5542965" y="10092124"/>
          <a:ext cx="1106676" cy="11353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rPr>
            <a:t>VC</a:t>
          </a: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品質課</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a:t>
          </a:r>
          <a:r>
            <a:rPr kumimoji="1" lang="ja-JP" altLang="en-US" sz="1400" b="0">
              <a:solidFill>
                <a:sysClr val="windowText" lastClr="000000"/>
              </a:solidFill>
              <a:latin typeface="HGS創英角ﾎﾟｯﾌﾟ体" panose="040B0A00000000000000" pitchFamily="50" charset="-128"/>
              <a:ea typeface="HGS創英角ﾎﾟｯﾌﾟ体" panose="040B0A00000000000000" pitchFamily="50" charset="-128"/>
            </a:rPr>
            <a:t>黒赤ﾗﾝｼｬﾂﾗﾝﾊﾟﾝ</a:t>
          </a: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F0"/>
              </a:solidFill>
              <a:latin typeface="HGS創英角ﾎﾟｯﾌﾟ体" panose="040B0A00000000000000" pitchFamily="50" charset="-128"/>
              <a:ea typeface="HGS創英角ﾎﾟｯﾌﾟ体" panose="040B0A00000000000000" pitchFamily="50" charset="-128"/>
            </a:rPr>
            <a:t>ゼッケン青</a:t>
          </a:r>
          <a:endParaRPr kumimoji="1" lang="en-US" altLang="ja-JP" sz="1000" b="0">
            <a:solidFill>
              <a:srgbClr val="00B0F0"/>
            </a:solidFill>
            <a:latin typeface="HGS創英角ﾎﾟｯﾌﾟ体" panose="040B0A00000000000000" pitchFamily="50" charset="-128"/>
            <a:ea typeface="HGS創英角ﾎﾟｯﾌﾟ体" panose="040B0A00000000000000" pitchFamily="50" charset="-128"/>
          </a:endParaRPr>
        </a:p>
        <a:p>
          <a:pPr algn="ctr"/>
          <a:r>
            <a:rPr kumimoji="1" lang="en-US" altLang="ja-JP" sz="1000" b="0">
              <a:solidFill>
                <a:srgbClr val="00B0F0"/>
              </a:solidFill>
              <a:latin typeface="HGS創英角ﾎﾟｯﾌﾟ体" panose="040B0A00000000000000" pitchFamily="50" charset="-128"/>
              <a:ea typeface="HGS創英角ﾎﾟｯﾌﾟ体" panose="040B0A00000000000000" pitchFamily="50" charset="-128"/>
            </a:rPr>
            <a:t>703</a:t>
          </a:r>
          <a:r>
            <a:rPr kumimoji="1" lang="ja-JP" altLang="en-US" sz="1000" b="0">
              <a:solidFill>
                <a:srgbClr val="00B0F0"/>
              </a:solidFill>
              <a:latin typeface="HGS創英角ﾎﾟｯﾌﾟ体" panose="040B0A00000000000000" pitchFamily="50" charset="-128"/>
              <a:ea typeface="HGS創英角ﾎﾟｯﾌﾟ体" panose="040B0A00000000000000" pitchFamily="50" charset="-128"/>
            </a:rPr>
            <a:t>番</a:t>
          </a:r>
        </a:p>
      </xdr:txBody>
    </xdr:sp>
    <xdr:clientData/>
  </xdr:twoCellAnchor>
  <xdr:twoCellAnchor editAs="oneCell">
    <xdr:from>
      <xdr:col>9</xdr:col>
      <xdr:colOff>627468</xdr:colOff>
      <xdr:row>58</xdr:row>
      <xdr:rowOff>114740</xdr:rowOff>
    </xdr:from>
    <xdr:to>
      <xdr:col>10</xdr:col>
      <xdr:colOff>320213</xdr:colOff>
      <xdr:row>60</xdr:row>
      <xdr:rowOff>54100</xdr:rowOff>
    </xdr:to>
    <xdr:pic>
      <xdr:nvPicPr>
        <xdr:cNvPr id="25" name="図 24">
          <a:extLst>
            <a:ext uri="{FF2B5EF4-FFF2-40B4-BE49-F238E27FC236}">
              <a16:creationId xmlns:a16="http://schemas.microsoft.com/office/drawing/2014/main" id="{CBE16106-2BA9-2496-55C5-EC0FC050938C}"/>
            </a:ext>
          </a:extLst>
        </xdr:cNvPr>
        <xdr:cNvPicPr>
          <a:picLocks noChangeAspect="1"/>
        </xdr:cNvPicPr>
      </xdr:nvPicPr>
      <xdr:blipFill>
        <a:blip xmlns:r="http://schemas.openxmlformats.org/officeDocument/2006/relationships" r:embed="rId11"/>
        <a:stretch>
          <a:fillRect/>
        </a:stretch>
      </xdr:blipFill>
      <xdr:spPr>
        <a:xfrm>
          <a:off x="6791962" y="10881201"/>
          <a:ext cx="377689" cy="281832"/>
        </a:xfrm>
        <a:prstGeom prst="rect">
          <a:avLst/>
        </a:prstGeom>
      </xdr:spPr>
    </xdr:pic>
    <xdr:clientData/>
  </xdr:twoCellAnchor>
  <xdr:twoCellAnchor>
    <xdr:from>
      <xdr:col>8</xdr:col>
      <xdr:colOff>7299</xdr:colOff>
      <xdr:row>37</xdr:row>
      <xdr:rowOff>144749</xdr:rowOff>
    </xdr:from>
    <xdr:to>
      <xdr:col>9</xdr:col>
      <xdr:colOff>503840</xdr:colOff>
      <xdr:row>40</xdr:row>
      <xdr:rowOff>76541</xdr:rowOff>
    </xdr:to>
    <xdr:sp macro="" textlink="">
      <xdr:nvSpPr>
        <xdr:cNvPr id="27" name="テキスト ボックス 26">
          <a:extLst>
            <a:ext uri="{FF2B5EF4-FFF2-40B4-BE49-F238E27FC236}">
              <a16:creationId xmlns:a16="http://schemas.microsoft.com/office/drawing/2014/main" id="{9CFFAD93-F76E-15A9-FEDC-20160921661E}"/>
            </a:ext>
          </a:extLst>
        </xdr:cNvPr>
        <xdr:cNvSpPr txBox="1"/>
      </xdr:nvSpPr>
      <xdr:spPr>
        <a:xfrm>
          <a:off x="5518192" y="6786736"/>
          <a:ext cx="1185402" cy="4420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solidFill>
                <a:schemeClr val="bg1"/>
              </a:solidFill>
            </a:rPr>
            <a:t>★撮影隊</a:t>
          </a:r>
        </a:p>
      </xdr:txBody>
    </xdr:sp>
    <xdr:clientData/>
  </xdr:twoCellAnchor>
  <xdr:twoCellAnchor>
    <xdr:from>
      <xdr:col>6</xdr:col>
      <xdr:colOff>666887</xdr:colOff>
      <xdr:row>43</xdr:row>
      <xdr:rowOff>72519</xdr:rowOff>
    </xdr:from>
    <xdr:to>
      <xdr:col>10</xdr:col>
      <xdr:colOff>866882</xdr:colOff>
      <xdr:row>48</xdr:row>
      <xdr:rowOff>53511</xdr:rowOff>
    </xdr:to>
    <xdr:sp macro="" textlink="">
      <xdr:nvSpPr>
        <xdr:cNvPr id="12" name="テキスト ボックス 11">
          <a:extLst>
            <a:ext uri="{FF2B5EF4-FFF2-40B4-BE49-F238E27FC236}">
              <a16:creationId xmlns:a16="http://schemas.microsoft.com/office/drawing/2014/main" id="{C04BA0DA-81DF-6C2C-F1A9-F021ECAB96D6}"/>
            </a:ext>
          </a:extLst>
        </xdr:cNvPr>
        <xdr:cNvSpPr txBox="1"/>
      </xdr:nvSpPr>
      <xdr:spPr>
        <a:xfrm>
          <a:off x="4776550" y="8002884"/>
          <a:ext cx="2939770" cy="8371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b="1">
              <a:solidFill>
                <a:srgbClr val="FFFF00"/>
              </a:solidFill>
            </a:rPr>
            <a:t>武田君が合図を察知 </a:t>
          </a:r>
          <a:r>
            <a:rPr kumimoji="1" lang="en-US" altLang="ja-JP" sz="1000" b="1">
              <a:solidFill>
                <a:srgbClr val="FFFF00"/>
              </a:solidFill>
            </a:rPr>
            <a:t>orLINE</a:t>
          </a:r>
          <a:r>
            <a:rPr kumimoji="1" lang="ja-JP" altLang="en-US" sz="1000" b="1">
              <a:solidFill>
                <a:srgbClr val="FFFF00"/>
              </a:solidFill>
            </a:rPr>
            <a:t>通話で選手接近を把握、豊島君へ伝達、豊島君が応援者にむけてアナウンス</a:t>
          </a:r>
        </a:p>
      </xdr:txBody>
    </xdr:sp>
    <xdr:clientData/>
  </xdr:twoCellAnchor>
  <xdr:twoCellAnchor>
    <xdr:from>
      <xdr:col>6</xdr:col>
      <xdr:colOff>595312</xdr:colOff>
      <xdr:row>38</xdr:row>
      <xdr:rowOff>136071</xdr:rowOff>
    </xdr:from>
    <xdr:to>
      <xdr:col>7</xdr:col>
      <xdr:colOff>450737</xdr:colOff>
      <xdr:row>40</xdr:row>
      <xdr:rowOff>8505</xdr:rowOff>
    </xdr:to>
    <xdr:cxnSp macro="">
      <xdr:nvCxnSpPr>
        <xdr:cNvPr id="39" name="直線矢印コネクタ 38">
          <a:extLst>
            <a:ext uri="{FF2B5EF4-FFF2-40B4-BE49-F238E27FC236}">
              <a16:creationId xmlns:a16="http://schemas.microsoft.com/office/drawing/2014/main" id="{7AEBD8DA-C5D9-45DA-B04B-6C51452EBEFC}"/>
            </a:ext>
          </a:extLst>
        </xdr:cNvPr>
        <xdr:cNvCxnSpPr/>
      </xdr:nvCxnSpPr>
      <xdr:spPr bwMode="auto">
        <a:xfrm>
          <a:off x="4728482" y="6948147"/>
          <a:ext cx="544286" cy="212612"/>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val="FFFF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0</xdr:col>
      <xdr:colOff>185630</xdr:colOff>
      <xdr:row>66</xdr:row>
      <xdr:rowOff>185630</xdr:rowOff>
    </xdr:from>
    <xdr:to>
      <xdr:col>10</xdr:col>
      <xdr:colOff>605736</xdr:colOff>
      <xdr:row>90</xdr:row>
      <xdr:rowOff>333432</xdr:rowOff>
    </xdr:to>
    <xdr:pic>
      <xdr:nvPicPr>
        <xdr:cNvPr id="45" name="図 44">
          <a:extLst>
            <a:ext uri="{FF2B5EF4-FFF2-40B4-BE49-F238E27FC236}">
              <a16:creationId xmlns:a16="http://schemas.microsoft.com/office/drawing/2014/main" id="{97CF3AED-F4CA-0B89-27E1-41E9F4845A92}"/>
            </a:ext>
          </a:extLst>
        </xdr:cNvPr>
        <xdr:cNvPicPr>
          <a:picLocks noChangeAspect="1"/>
        </xdr:cNvPicPr>
      </xdr:nvPicPr>
      <xdr:blipFill rotWithShape="1">
        <a:blip xmlns:r="http://schemas.openxmlformats.org/officeDocument/2006/relationships" r:embed="rId12">
          <a:duotone>
            <a:prstClr val="black"/>
            <a:srgbClr val="D9C3A5">
              <a:tint val="50000"/>
              <a:satMod val="180000"/>
            </a:srgbClr>
          </a:duotone>
          <a:extLst>
            <a:ext uri="{BEBA8EAE-BF5A-486C-A8C5-ECC9F3942E4B}">
              <a14:imgProps xmlns:a14="http://schemas.microsoft.com/office/drawing/2010/main">
                <a14:imgLayer r:embed="rId13">
                  <a14:imgEffect>
                    <a14:saturation sat="0"/>
                  </a14:imgEffect>
                </a14:imgLayer>
              </a14:imgProps>
            </a:ext>
          </a:extLst>
        </a:blip>
        <a:srcRect b="17066"/>
        <a:stretch/>
      </xdr:blipFill>
      <xdr:spPr>
        <a:xfrm>
          <a:off x="185630" y="12386192"/>
          <a:ext cx="7269544" cy="4674852"/>
        </a:xfrm>
        <a:prstGeom prst="rect">
          <a:avLst/>
        </a:prstGeom>
      </xdr:spPr>
    </xdr:pic>
    <xdr:clientData/>
  </xdr:twoCellAnchor>
  <xdr:twoCellAnchor>
    <xdr:from>
      <xdr:col>0</xdr:col>
      <xdr:colOff>246336</xdr:colOff>
      <xdr:row>70</xdr:row>
      <xdr:rowOff>131379</xdr:rowOff>
    </xdr:from>
    <xdr:to>
      <xdr:col>7</xdr:col>
      <xdr:colOff>328448</xdr:colOff>
      <xdr:row>88</xdr:row>
      <xdr:rowOff>147802</xdr:rowOff>
    </xdr:to>
    <xdr:sp macro="" textlink="">
      <xdr:nvSpPr>
        <xdr:cNvPr id="47" name="フリーフォーム: 図形 46">
          <a:extLst>
            <a:ext uri="{FF2B5EF4-FFF2-40B4-BE49-F238E27FC236}">
              <a16:creationId xmlns:a16="http://schemas.microsoft.com/office/drawing/2014/main" id="{C82FF469-7A67-B002-DEA7-C963B87D56B7}"/>
            </a:ext>
          </a:extLst>
        </xdr:cNvPr>
        <xdr:cNvSpPr/>
      </xdr:nvSpPr>
      <xdr:spPr bwMode="auto">
        <a:xfrm>
          <a:off x="246336" y="12891595"/>
          <a:ext cx="4910302" cy="3169526"/>
        </a:xfrm>
        <a:custGeom>
          <a:avLst/>
          <a:gdLst>
            <a:gd name="connsiteX0" fmla="*/ 0 w 4910302"/>
            <a:gd name="connsiteY0" fmla="*/ 3169526 h 3169526"/>
            <a:gd name="connsiteX1" fmla="*/ 1083880 w 4910302"/>
            <a:gd name="connsiteY1" fmla="*/ 2151336 h 3169526"/>
            <a:gd name="connsiteX2" fmla="*/ 2545474 w 4910302"/>
            <a:gd name="connsiteY2" fmla="*/ 1133146 h 3169526"/>
            <a:gd name="connsiteX3" fmla="*/ 3497974 w 4910302"/>
            <a:gd name="connsiteY3" fmla="*/ 706164 h 3169526"/>
            <a:gd name="connsiteX4" fmla="*/ 3612931 w 4910302"/>
            <a:gd name="connsiteY4" fmla="*/ 952500 h 3169526"/>
            <a:gd name="connsiteX5" fmla="*/ 3908535 w 4910302"/>
            <a:gd name="connsiteY5" fmla="*/ 870388 h 3169526"/>
            <a:gd name="connsiteX6" fmla="*/ 3842845 w 4910302"/>
            <a:gd name="connsiteY6" fmla="*/ 525517 h 3169526"/>
            <a:gd name="connsiteX7" fmla="*/ 4910302 w 4910302"/>
            <a:gd name="connsiteY7" fmla="*/ 0 h 3169526"/>
            <a:gd name="connsiteX8" fmla="*/ 4877457 w 4910302"/>
            <a:gd name="connsiteY8" fmla="*/ 16422 h 316952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4910302" h="3169526">
              <a:moveTo>
                <a:pt x="0" y="3169526"/>
              </a:moveTo>
              <a:lnTo>
                <a:pt x="1083880" y="2151336"/>
              </a:lnTo>
              <a:lnTo>
                <a:pt x="2545474" y="1133146"/>
              </a:lnTo>
              <a:lnTo>
                <a:pt x="3497974" y="706164"/>
              </a:lnTo>
              <a:lnTo>
                <a:pt x="3612931" y="952500"/>
              </a:lnTo>
              <a:lnTo>
                <a:pt x="3908535" y="870388"/>
              </a:lnTo>
              <a:lnTo>
                <a:pt x="3842845" y="525517"/>
              </a:lnTo>
              <a:lnTo>
                <a:pt x="4910302" y="0"/>
              </a:lnTo>
              <a:lnTo>
                <a:pt x="4877457" y="16422"/>
              </a:lnTo>
            </a:path>
          </a:pathLst>
        </a:custGeom>
        <a:noFill/>
        <a:ln w="25400">
          <a:solidFill>
            <a:schemeClr val="bg1"/>
          </a:solidFill>
          <a:prstDash val="sysDash"/>
          <a:round/>
          <a:headEnd type="none" w="med" len="med"/>
          <a:tailEnd type="non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0</xdr:col>
      <xdr:colOff>591207</xdr:colOff>
      <xdr:row>68</xdr:row>
      <xdr:rowOff>65689</xdr:rowOff>
    </xdr:from>
    <xdr:to>
      <xdr:col>2</xdr:col>
      <xdr:colOff>476250</xdr:colOff>
      <xdr:row>68</xdr:row>
      <xdr:rowOff>98534</xdr:rowOff>
    </xdr:to>
    <xdr:cxnSp macro="">
      <xdr:nvCxnSpPr>
        <xdr:cNvPr id="50" name="直線コネクタ 49">
          <a:extLst>
            <a:ext uri="{FF2B5EF4-FFF2-40B4-BE49-F238E27FC236}">
              <a16:creationId xmlns:a16="http://schemas.microsoft.com/office/drawing/2014/main" id="{B176A010-C8E8-5AED-4D76-1AC89F6893E2}"/>
            </a:ext>
          </a:extLst>
        </xdr:cNvPr>
        <xdr:cNvCxnSpPr/>
      </xdr:nvCxnSpPr>
      <xdr:spPr bwMode="auto">
        <a:xfrm flipV="1">
          <a:off x="591207" y="12415344"/>
          <a:ext cx="1264526" cy="32845"/>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chemeClr val="bg1"/>
          </a:solidFill>
          <a:prstDash val="sysDash"/>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2</xdr:col>
      <xdr:colOff>574207</xdr:colOff>
      <xdr:row>67</xdr:row>
      <xdr:rowOff>27947</xdr:rowOff>
    </xdr:from>
    <xdr:to>
      <xdr:col>10</xdr:col>
      <xdr:colOff>131380</xdr:colOff>
      <xdr:row>69</xdr:row>
      <xdr:rowOff>0</xdr:rowOff>
    </xdr:to>
    <xdr:sp macro="" textlink="">
      <xdr:nvSpPr>
        <xdr:cNvPr id="52" name="テキスト ボックス 51">
          <a:extLst>
            <a:ext uri="{FF2B5EF4-FFF2-40B4-BE49-F238E27FC236}">
              <a16:creationId xmlns:a16="http://schemas.microsoft.com/office/drawing/2014/main" id="{1D48A0BE-8BC2-03AA-E9AF-C19D9188A324}"/>
            </a:ext>
          </a:extLst>
        </xdr:cNvPr>
        <xdr:cNvSpPr txBox="1"/>
      </xdr:nvSpPr>
      <xdr:spPr>
        <a:xfrm>
          <a:off x="1953690" y="12180533"/>
          <a:ext cx="5075104" cy="3661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撮影可能ライン（ネットの内側は少し見えかた悪い）</a:t>
          </a:r>
        </a:p>
      </xdr:txBody>
    </xdr:sp>
    <xdr:clientData/>
  </xdr:twoCellAnchor>
  <xdr:twoCellAnchor>
    <xdr:from>
      <xdr:col>0</xdr:col>
      <xdr:colOff>665918</xdr:colOff>
      <xdr:row>85</xdr:row>
      <xdr:rowOff>36419</xdr:rowOff>
    </xdr:from>
    <xdr:to>
      <xdr:col>3</xdr:col>
      <xdr:colOff>607629</xdr:colOff>
      <xdr:row>87</xdr:row>
      <xdr:rowOff>131380</xdr:rowOff>
    </xdr:to>
    <xdr:sp macro="" textlink="">
      <xdr:nvSpPr>
        <xdr:cNvPr id="54" name="テキスト ボックス 53">
          <a:extLst>
            <a:ext uri="{FF2B5EF4-FFF2-40B4-BE49-F238E27FC236}">
              <a16:creationId xmlns:a16="http://schemas.microsoft.com/office/drawing/2014/main" id="{A835F7B4-9920-1BF1-5AB7-77BC9A2E99A1}"/>
            </a:ext>
          </a:extLst>
        </xdr:cNvPr>
        <xdr:cNvSpPr txBox="1"/>
      </xdr:nvSpPr>
      <xdr:spPr>
        <a:xfrm>
          <a:off x="665918" y="15457066"/>
          <a:ext cx="2010935" cy="42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★撮影者１（写真）</a:t>
          </a:r>
        </a:p>
      </xdr:txBody>
    </xdr:sp>
    <xdr:clientData/>
  </xdr:twoCellAnchor>
  <xdr:twoCellAnchor>
    <xdr:from>
      <xdr:col>1</xdr:col>
      <xdr:colOff>204245</xdr:colOff>
      <xdr:row>82</xdr:row>
      <xdr:rowOff>117793</xdr:rowOff>
    </xdr:from>
    <xdr:to>
      <xdr:col>5</xdr:col>
      <xdr:colOff>403918</xdr:colOff>
      <xdr:row>85</xdr:row>
      <xdr:rowOff>48529</xdr:rowOff>
    </xdr:to>
    <xdr:sp macro="" textlink="">
      <xdr:nvSpPr>
        <xdr:cNvPr id="56" name="テキスト ボックス 55">
          <a:extLst>
            <a:ext uri="{FF2B5EF4-FFF2-40B4-BE49-F238E27FC236}">
              <a16:creationId xmlns:a16="http://schemas.microsoft.com/office/drawing/2014/main" id="{AE7A6A37-8F42-19A5-ECFA-C5228D3568B9}"/>
            </a:ext>
          </a:extLst>
        </xdr:cNvPr>
        <xdr:cNvSpPr txBox="1"/>
      </xdr:nvSpPr>
      <xdr:spPr>
        <a:xfrm>
          <a:off x="889189" y="15636051"/>
          <a:ext cx="2939448" cy="4444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★坂尻スマホ固定（動画）</a:t>
          </a:r>
        </a:p>
      </xdr:txBody>
    </xdr:sp>
    <xdr:clientData/>
  </xdr:twoCellAnchor>
  <xdr:twoCellAnchor>
    <xdr:from>
      <xdr:col>2</xdr:col>
      <xdr:colOff>567383</xdr:colOff>
      <xdr:row>79</xdr:row>
      <xdr:rowOff>36419</xdr:rowOff>
    </xdr:from>
    <xdr:to>
      <xdr:col>5</xdr:col>
      <xdr:colOff>509094</xdr:colOff>
      <xdr:row>81</xdr:row>
      <xdr:rowOff>131380</xdr:rowOff>
    </xdr:to>
    <xdr:sp macro="" textlink="">
      <xdr:nvSpPr>
        <xdr:cNvPr id="58" name="テキスト ボックス 57">
          <a:extLst>
            <a:ext uri="{FF2B5EF4-FFF2-40B4-BE49-F238E27FC236}">
              <a16:creationId xmlns:a16="http://schemas.microsoft.com/office/drawing/2014/main" id="{BEE97BCD-A829-190F-5D42-23AAE17EAFB8}"/>
            </a:ext>
          </a:extLst>
        </xdr:cNvPr>
        <xdr:cNvSpPr txBox="1"/>
      </xdr:nvSpPr>
      <xdr:spPr>
        <a:xfrm>
          <a:off x="1946866" y="14471721"/>
          <a:ext cx="2010935" cy="42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★撮影者２（動画）</a:t>
          </a:r>
        </a:p>
      </xdr:txBody>
    </xdr:sp>
    <xdr:clientData/>
  </xdr:twoCellAnchor>
  <xdr:twoCellAnchor>
    <xdr:from>
      <xdr:col>4</xdr:col>
      <xdr:colOff>58288</xdr:colOff>
      <xdr:row>75</xdr:row>
      <xdr:rowOff>134954</xdr:rowOff>
    </xdr:from>
    <xdr:to>
      <xdr:col>7</xdr:col>
      <xdr:colOff>-1</xdr:colOff>
      <xdr:row>78</xdr:row>
      <xdr:rowOff>65690</xdr:rowOff>
    </xdr:to>
    <xdr:sp macro="" textlink="">
      <xdr:nvSpPr>
        <xdr:cNvPr id="59" name="テキスト ボックス 58">
          <a:extLst>
            <a:ext uri="{FF2B5EF4-FFF2-40B4-BE49-F238E27FC236}">
              <a16:creationId xmlns:a16="http://schemas.microsoft.com/office/drawing/2014/main" id="{406270A3-AAE8-FACE-BBE8-5DAF85E6AD48}"/>
            </a:ext>
          </a:extLst>
        </xdr:cNvPr>
        <xdr:cNvSpPr txBox="1"/>
      </xdr:nvSpPr>
      <xdr:spPr>
        <a:xfrm>
          <a:off x="2817254" y="13913359"/>
          <a:ext cx="2010935" cy="42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★撮影者３（写真）</a:t>
          </a:r>
        </a:p>
      </xdr:txBody>
    </xdr:sp>
    <xdr:clientData/>
  </xdr:twoCellAnchor>
  <xdr:twoCellAnchor>
    <xdr:from>
      <xdr:col>6</xdr:col>
      <xdr:colOff>405006</xdr:colOff>
      <xdr:row>71</xdr:row>
      <xdr:rowOff>65759</xdr:rowOff>
    </xdr:from>
    <xdr:to>
      <xdr:col>9</xdr:col>
      <xdr:colOff>351515</xdr:colOff>
      <xdr:row>73</xdr:row>
      <xdr:rowOff>84328</xdr:rowOff>
    </xdr:to>
    <xdr:sp macro="" textlink="">
      <xdr:nvSpPr>
        <xdr:cNvPr id="64" name="テキスト ボックス 63">
          <a:extLst>
            <a:ext uri="{FF2B5EF4-FFF2-40B4-BE49-F238E27FC236}">
              <a16:creationId xmlns:a16="http://schemas.microsoft.com/office/drawing/2014/main" id="{6C95F56B-083B-0B68-A5AC-7DD895D589B4}"/>
            </a:ext>
          </a:extLst>
        </xdr:cNvPr>
        <xdr:cNvSpPr txBox="1"/>
      </xdr:nvSpPr>
      <xdr:spPr>
        <a:xfrm>
          <a:off x="4514669" y="13390057"/>
          <a:ext cx="2001340" cy="4359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★撮影者４（動画）</a:t>
          </a:r>
        </a:p>
      </xdr:txBody>
    </xdr:sp>
    <xdr:clientData/>
  </xdr:twoCellAnchor>
  <xdr:twoCellAnchor>
    <xdr:from>
      <xdr:col>0</xdr:col>
      <xdr:colOff>587681</xdr:colOff>
      <xdr:row>87</xdr:row>
      <xdr:rowOff>107829</xdr:rowOff>
    </xdr:from>
    <xdr:to>
      <xdr:col>6</xdr:col>
      <xdr:colOff>652837</xdr:colOff>
      <xdr:row>90</xdr:row>
      <xdr:rowOff>38565</xdr:rowOff>
    </xdr:to>
    <xdr:sp macro="" textlink="">
      <xdr:nvSpPr>
        <xdr:cNvPr id="69" name="テキスト ボックス 68">
          <a:extLst>
            <a:ext uri="{FF2B5EF4-FFF2-40B4-BE49-F238E27FC236}">
              <a16:creationId xmlns:a16="http://schemas.microsoft.com/office/drawing/2014/main" id="{29E3DE8A-5DA5-E9FA-366E-B20AAEC1FD4B}"/>
            </a:ext>
          </a:extLst>
        </xdr:cNvPr>
        <xdr:cNvSpPr txBox="1"/>
      </xdr:nvSpPr>
      <xdr:spPr>
        <a:xfrm>
          <a:off x="587681" y="16182604"/>
          <a:ext cx="4174819" cy="4444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★金子さん（フリー）</a:t>
          </a:r>
        </a:p>
      </xdr:txBody>
    </xdr:sp>
    <xdr:clientData/>
  </xdr:twoCellAnchor>
  <xdr:twoCellAnchor>
    <xdr:from>
      <xdr:col>5</xdr:col>
      <xdr:colOff>129330</xdr:colOff>
      <xdr:row>82</xdr:row>
      <xdr:rowOff>107091</xdr:rowOff>
    </xdr:from>
    <xdr:to>
      <xdr:col>9</xdr:col>
      <xdr:colOff>470899</xdr:colOff>
      <xdr:row>90</xdr:row>
      <xdr:rowOff>42809</xdr:rowOff>
    </xdr:to>
    <xdr:sp macro="" textlink="">
      <xdr:nvSpPr>
        <xdr:cNvPr id="70" name="テキスト ボックス 69">
          <a:extLst>
            <a:ext uri="{FF2B5EF4-FFF2-40B4-BE49-F238E27FC236}">
              <a16:creationId xmlns:a16="http://schemas.microsoft.com/office/drawing/2014/main" id="{D0426512-94F5-8B57-902D-54B35C17D2F6}"/>
            </a:ext>
          </a:extLst>
        </xdr:cNvPr>
        <xdr:cNvSpPr txBox="1"/>
      </xdr:nvSpPr>
      <xdr:spPr>
        <a:xfrm>
          <a:off x="3554049" y="15625349"/>
          <a:ext cx="3081344" cy="13056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solidFill>
                <a:srgbClr val="FFFF00"/>
              </a:solidFill>
            </a:rPr>
            <a:t>←前に人が立たない場所</a:t>
          </a:r>
          <a:endParaRPr kumimoji="1" lang="en-US" altLang="ja-JP" sz="1200" b="1">
            <a:solidFill>
              <a:srgbClr val="FFFF00"/>
            </a:solidFill>
          </a:endParaRPr>
        </a:p>
        <a:p>
          <a:r>
            <a:rPr kumimoji="1" lang="ja-JP" altLang="en-US" sz="1200" b="1">
              <a:solidFill>
                <a:srgbClr val="FFFF00"/>
              </a:solidFill>
            </a:rPr>
            <a:t>　（競技開始時に誰かが</a:t>
          </a:r>
          <a:r>
            <a:rPr kumimoji="1" lang="en-US" altLang="ja-JP" sz="1200" b="1">
              <a:solidFill>
                <a:srgbClr val="FFFF00"/>
              </a:solidFill>
            </a:rPr>
            <a:t>ON</a:t>
          </a:r>
          <a:r>
            <a:rPr kumimoji="1" lang="ja-JP" altLang="en-US" sz="1200" b="1">
              <a:solidFill>
                <a:srgbClr val="FFFF00"/>
              </a:solidFill>
            </a:rPr>
            <a:t>して回しっぱなしにし、</a:t>
          </a:r>
          <a:r>
            <a:rPr kumimoji="1" lang="ja-JP" altLang="en-US" sz="1200" b="1" u="sng">
              <a:solidFill>
                <a:srgbClr val="FFFF00"/>
              </a:solidFill>
            </a:rPr>
            <a:t>途中充電必要かも！</a:t>
          </a:r>
          <a:r>
            <a:rPr kumimoji="1" lang="ja-JP" altLang="en-US" sz="1200" b="1">
              <a:solidFill>
                <a:srgbClr val="FFFF00"/>
              </a:solidFill>
            </a:rPr>
            <a:t>）</a:t>
          </a:r>
        </a:p>
      </xdr:txBody>
    </xdr:sp>
    <xdr:clientData/>
  </xdr:twoCellAnchor>
  <xdr:twoCellAnchor>
    <xdr:from>
      <xdr:col>8</xdr:col>
      <xdr:colOff>107021</xdr:colOff>
      <xdr:row>15</xdr:row>
      <xdr:rowOff>53509</xdr:rowOff>
    </xdr:from>
    <xdr:to>
      <xdr:col>10</xdr:col>
      <xdr:colOff>845477</xdr:colOff>
      <xdr:row>22</xdr:row>
      <xdr:rowOff>53510</xdr:rowOff>
    </xdr:to>
    <xdr:sp macro="" textlink="">
      <xdr:nvSpPr>
        <xdr:cNvPr id="85" name="テキスト ボックス 84">
          <a:extLst>
            <a:ext uri="{FF2B5EF4-FFF2-40B4-BE49-F238E27FC236}">
              <a16:creationId xmlns:a16="http://schemas.microsoft.com/office/drawing/2014/main" id="{C97C8D0C-AF7A-6140-32FA-6C56639B394E}"/>
            </a:ext>
          </a:extLst>
        </xdr:cNvPr>
        <xdr:cNvSpPr txBox="1"/>
      </xdr:nvSpPr>
      <xdr:spPr>
        <a:xfrm>
          <a:off x="5586572" y="2718369"/>
          <a:ext cx="2108343" cy="11986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000">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1000">
              <a:solidFill>
                <a:srgbClr val="FF0000"/>
              </a:solidFill>
              <a:latin typeface="UD デジタル 教科書体 NK-B" panose="02020700000000000000" pitchFamily="18" charset="-128"/>
              <a:ea typeface="UD デジタル 教科書体 NK-B" panose="02020700000000000000" pitchFamily="18" charset="-128"/>
            </a:rPr>
            <a:t>合図を電話にする場合はバッテリーに注意（モバイルバッテリー持参のこと）＋通話状況悪かった場合の非常手段も考えて置く事</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noFill/>
        <a:ln w="25400">
          <a:solidFill>
            <a:srgbClr xmlns:mc="http://schemas.openxmlformats.org/markup-compatibility/2006" xmlns:a14="http://schemas.microsoft.com/office/drawing/2010/main" val="FF00FF" mc:Ignorable="a14" a14:legacySpreadsheetColorIndex="14"/>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a:spPr>
      <a:bodyPr/>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s://toyotajp.sharepoint.com/:x:/r/sites/msteams_adb3a2/Shared%20Documents/%E9%83%A8%E5%85%B1%E7%94%A8/%E9%83%A8%E8%A6%AA%E7%9D%A6%E4%BC%9A/%E9%83%A8%20%E8%A6%AA%E7%9D%A6%E4%BC%9A/23%E5%B9%B4%E5%BA%A6%E8%A6%AA%E7%9D%A6%E4%BC%9A/40_%E9%A7%85%E4%BC%9D/12_%E5%85%A8%E7%A4%BE%E5%A4%A7%E4%BC%9A%E9%96%A2%E4%BF%82/6.%E5%BD%93%E6%97%A5%E9%96%A2%E4%BF%82_%E9%81%B8%E6%89%8B%E5%81%B4%E8%B3%87%E6%96%99/%E2%98%85%E5%BD%93%E6%97%A5%E7%94%A8BAND%E3%81%AB%E3%81%A4%E3%81%84%E3%81%A6.xlsx?d=w612b86bd3f094785980a5844389b6944&amp;csf=1&amp;web=1&amp;e=0TyeSi" TargetMode="External"/><Relationship Id="rId2" Type="http://schemas.openxmlformats.org/officeDocument/2006/relationships/hyperlink" Target="https://toyotajp.sharepoint.com/:x:/r/sites/msteams_adb3a2/Shared%20Documents/%E9%83%A8%E5%85%B1%E7%94%A8/%E9%83%A8%E8%A6%AA%E7%9D%A6%E4%BC%9A/%E9%83%A8%20%E8%A6%AA%E7%9D%A6%E4%BC%9A/23%E5%B9%B4%E5%BA%A6%E8%A6%AA%E7%9D%A6%E4%BC%9A/40_%E9%A7%85%E4%BC%9D/12_%E5%85%A8%E7%A4%BE%E5%A4%A7%E4%BC%9A%E9%96%A2%E4%BF%82/6.%E5%BD%93%E6%97%A5%E9%96%A2%E4%BF%82_%E9%81%B8%E6%89%8B%E5%81%B4%E8%B3%87%E6%96%99/%E2%98%8523%E6%B2%BF%E9%81%93%E5%BF%9C%E6%8F%B4%E5%B8%AD%E9%80%9A%E9%81%8E%E4%BA%88%E6%83%B3%E8%A8%88%E7%AE%97%E3%82%B7%E3%83%BC%E3%83%88.xlsx?d=w4ce07af76c7c4697a7a6d6777a3f4b2a&amp;csf=1&amp;web=1&amp;e=ykDNvK" TargetMode="External"/><Relationship Id="rId1" Type="http://schemas.openxmlformats.org/officeDocument/2006/relationships/hyperlink" Target="https://toyotajp.sharepoint.com/:x:/r/sites/msteams_adb3a2/Shared%20Documents/%E9%83%A8%E5%85%B1%E7%94%A8/%E9%83%A8%E8%A6%AA%E7%9D%A6%E4%BC%9A/%E9%83%A8%20%E8%A6%AA%E7%9D%A6%E4%BC%9A/23%E5%B9%B4%E5%BA%A6%E8%A6%AA%E7%9D%A6%E4%BC%9A/40_%E9%A7%85%E4%BC%9D/12_%E5%85%A8%E7%A4%BE%E5%A4%A7%E4%BC%9A%E9%96%A2%E4%BF%82/6.%E5%BD%93%E6%97%A5%E9%96%A2%E4%BF%82_%E9%81%B8%E6%89%8B%E5%81%B4%E8%B3%87%E6%96%99/%E2%98%85%E4%B8%AD%E7%B6%99%E7%82%B9%E8%A8%88%E7%AE%97%E8%A1%A82023_%E4%BF%AE%E6%AD%A3%E7%89%88.xlsx?d=w912276cd0f7d4847bf69be7833602689&amp;csf=1&amp;web=1&amp;e=aWQfOH" TargetMode="External"/><Relationship Id="rId5" Type="http://schemas.openxmlformats.org/officeDocument/2006/relationships/printerSettings" Target="../printerSettings/printerSettings1.bin"/><Relationship Id="rId4" Type="http://schemas.openxmlformats.org/officeDocument/2006/relationships/hyperlink" Target="https://toyotajp.sharepoint.com/:p:/r/sites/msteams_adb3a2/Shared%20Documents/%E9%83%A8%E5%85%B1%E7%94%A8/%E9%83%A8%E8%A6%AA%E7%9D%A6%E4%BC%9A/%E9%83%A8%20%E8%A6%AA%E7%9D%A6%E4%BC%9A/23%E5%B9%B4%E5%BA%A6%E8%A6%AA%E7%9D%A6%E4%BC%9A/40_%E9%A7%85%E4%BC%9D/12_%E5%85%A8%E7%A4%BE%E5%A4%A7%E4%BC%9A%E9%96%A2%E4%BF%82/6.%E5%BD%93%E6%97%A5%E9%96%A2%E4%BF%82_%E9%81%B8%E6%89%8B%E5%81%B4%E8%B3%87%E6%96%99/%E2%98%85%E5%90%84%E3%83%81%E3%83%BC%E3%83%A0%E9%81%B8%E6%89%8B%E9%A1%94%E5%86%99%E7%9C%9F.pptx?d=wda733e9dd07c485fb8c928b3188e46cb&amp;csf=1&amp;web=1&amp;e=rCj6j6"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3.bin"/><Relationship Id="rId2" Type="http://schemas.openxmlformats.org/officeDocument/2006/relationships/hyperlink" Target="https://youtube.com/live/r6r2KihHQFM" TargetMode="External"/><Relationship Id="rId1" Type="http://schemas.openxmlformats.org/officeDocument/2006/relationships/hyperlink" Target="https://youtube.com/live/glv_f7Sy4lM" TargetMode="External"/><Relationship Id="rId4"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3" Type="http://schemas.openxmlformats.org/officeDocument/2006/relationships/printerSettings" Target="../printerSettings/printerSettings16.bin"/><Relationship Id="rId2" Type="http://schemas.openxmlformats.org/officeDocument/2006/relationships/hyperlink" Target="mailto:suzuyama@mail.toyota.co.jp" TargetMode="External"/><Relationship Id="rId1" Type="http://schemas.openxmlformats.org/officeDocument/2006/relationships/hyperlink" Target="mailto:takumi_yamamoto@mail.toyota.co.jp"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03E7F5-55D0-45DF-914E-0FAF2F372C93}">
  <sheetPr codeName="Sheet2"/>
  <dimension ref="A2:U15"/>
  <sheetViews>
    <sheetView view="pageBreakPreview" zoomScale="85" zoomScaleNormal="70" zoomScaleSheetLayoutView="85" workbookViewId="0">
      <selection activeCell="X9" sqref="X9"/>
    </sheetView>
  </sheetViews>
  <sheetFormatPr defaultRowHeight="15.75"/>
  <cols>
    <col min="1" max="1" width="9.625" style="145" customWidth="1"/>
    <col min="2" max="4" width="4.625" style="145" customWidth="1"/>
    <col min="5" max="7" width="4" style="154" customWidth="1"/>
    <col min="8" max="8" width="4" style="145" customWidth="1"/>
    <col min="9" max="10" width="4.625" style="145" customWidth="1"/>
    <col min="11" max="12" width="3.875" style="145" customWidth="1"/>
    <col min="13" max="15" width="4.375" style="145" customWidth="1"/>
    <col min="16" max="16" width="3.875" style="145" customWidth="1"/>
    <col min="17" max="17" width="5.25" style="145" customWidth="1"/>
    <col min="18" max="18" width="5.25" style="154" customWidth="1"/>
    <col min="19" max="20" width="6" style="154" customWidth="1"/>
    <col min="21" max="21" width="5.75" style="154" customWidth="1"/>
  </cols>
  <sheetData>
    <row r="2" spans="1:21" ht="28.5">
      <c r="A2" s="178" t="s">
        <v>0</v>
      </c>
      <c r="I2" s="177"/>
      <c r="J2" s="177"/>
      <c r="K2" s="177"/>
      <c r="L2" s="177"/>
      <c r="M2" s="177"/>
      <c r="N2" s="177"/>
      <c r="O2" s="177"/>
      <c r="P2" s="177"/>
      <c r="Q2" s="177"/>
      <c r="R2" s="182"/>
      <c r="S2" s="182"/>
      <c r="T2" s="182"/>
      <c r="U2" s="182"/>
    </row>
    <row r="3" spans="1:21" ht="19.5">
      <c r="A3" s="160" t="s">
        <v>1</v>
      </c>
      <c r="H3" s="177"/>
      <c r="I3" s="177"/>
      <c r="J3" s="177"/>
      <c r="K3" s="177"/>
      <c r="L3" s="177"/>
      <c r="M3" s="177"/>
      <c r="N3" s="177"/>
      <c r="O3" s="177"/>
      <c r="P3" s="177"/>
      <c r="Q3" s="177"/>
      <c r="R3" s="182"/>
      <c r="S3" s="182"/>
      <c r="T3" s="182"/>
      <c r="U3" s="182"/>
    </row>
    <row r="4" spans="1:21">
      <c r="H4" s="154"/>
      <c r="I4" s="154"/>
      <c r="J4" s="154"/>
      <c r="K4" s="154"/>
      <c r="L4" s="154"/>
      <c r="M4" s="154"/>
      <c r="N4" s="154"/>
      <c r="O4" s="154"/>
      <c r="P4" s="154"/>
      <c r="Q4" s="154"/>
    </row>
    <row r="5" spans="1:21" s="2" customFormat="1" ht="27.75" customHeight="1">
      <c r="A5" s="310" t="s">
        <v>2</v>
      </c>
      <c r="B5" s="492" t="s">
        <v>3</v>
      </c>
      <c r="C5" s="493"/>
      <c r="D5" s="493"/>
      <c r="E5" s="493"/>
      <c r="F5" s="493"/>
      <c r="G5" s="493"/>
      <c r="H5" s="493"/>
      <c r="I5" s="493"/>
      <c r="J5" s="493"/>
      <c r="K5" s="493"/>
      <c r="L5" s="493"/>
      <c r="M5" s="493"/>
      <c r="N5" s="493"/>
      <c r="O5" s="493"/>
      <c r="P5" s="493"/>
      <c r="Q5" s="494" t="s">
        <v>4</v>
      </c>
      <c r="R5" s="494" t="s">
        <v>5</v>
      </c>
      <c r="S5" s="494" t="s">
        <v>6</v>
      </c>
      <c r="T5" s="494" t="s">
        <v>7</v>
      </c>
      <c r="U5" s="494" t="s">
        <v>8</v>
      </c>
    </row>
    <row r="6" spans="1:21" ht="83.25" customHeight="1" thickBot="1">
      <c r="A6" s="176" t="s">
        <v>9</v>
      </c>
      <c r="B6" s="175" t="s">
        <v>10</v>
      </c>
      <c r="C6" s="174" t="s">
        <v>11</v>
      </c>
      <c r="D6" s="174" t="s">
        <v>12</v>
      </c>
      <c r="E6" s="174" t="s">
        <v>13</v>
      </c>
      <c r="F6" s="174" t="s">
        <v>14</v>
      </c>
      <c r="G6" s="174" t="s">
        <v>15</v>
      </c>
      <c r="H6" s="174" t="s">
        <v>16</v>
      </c>
      <c r="I6" s="280" t="s">
        <v>17</v>
      </c>
      <c r="J6" s="280" t="s">
        <v>18</v>
      </c>
      <c r="K6" s="179" t="s">
        <v>19</v>
      </c>
      <c r="L6" s="179" t="s">
        <v>20</v>
      </c>
      <c r="M6" s="437" t="s">
        <v>21</v>
      </c>
      <c r="N6" s="437" t="s">
        <v>22</v>
      </c>
      <c r="O6" s="437" t="s">
        <v>23</v>
      </c>
      <c r="P6" s="281" t="s">
        <v>24</v>
      </c>
      <c r="Q6" s="495"/>
      <c r="R6" s="495"/>
      <c r="S6" s="495"/>
      <c r="T6" s="495"/>
      <c r="U6" s="495"/>
    </row>
    <row r="7" spans="1:21" ht="43.5" customHeight="1" thickTop="1">
      <c r="A7" s="173" t="s">
        <v>25</v>
      </c>
      <c r="B7" s="171" t="s">
        <v>26</v>
      </c>
      <c r="C7" s="172" t="s">
        <v>26</v>
      </c>
      <c r="D7" s="172" t="s">
        <v>26</v>
      </c>
      <c r="E7" s="172" t="s">
        <v>26</v>
      </c>
      <c r="F7" s="172" t="s">
        <v>27</v>
      </c>
      <c r="G7" s="172" t="s">
        <v>27</v>
      </c>
      <c r="H7" s="172" t="s">
        <v>26</v>
      </c>
      <c r="I7" s="172" t="s">
        <v>27</v>
      </c>
      <c r="J7" s="172" t="s">
        <v>27</v>
      </c>
      <c r="K7" s="180" t="s">
        <v>26</v>
      </c>
      <c r="L7" s="180" t="s">
        <v>28</v>
      </c>
      <c r="M7" s="180" t="s">
        <v>29</v>
      </c>
      <c r="N7" s="180" t="s">
        <v>29</v>
      </c>
      <c r="O7" s="180" t="s">
        <v>26</v>
      </c>
      <c r="P7" s="180" t="s">
        <v>27</v>
      </c>
      <c r="Q7" s="171" t="s">
        <v>27</v>
      </c>
      <c r="R7" s="171" t="s">
        <v>27</v>
      </c>
      <c r="S7" s="171" t="s">
        <v>27</v>
      </c>
      <c r="T7" s="171" t="s">
        <v>27</v>
      </c>
      <c r="U7" s="305" t="s">
        <v>26</v>
      </c>
    </row>
    <row r="8" spans="1:21" ht="43.5" customHeight="1">
      <c r="A8" s="311" t="s">
        <v>30</v>
      </c>
      <c r="B8" s="170" t="s">
        <v>26</v>
      </c>
      <c r="C8" s="169" t="s">
        <v>26</v>
      </c>
      <c r="D8" s="169" t="s">
        <v>26</v>
      </c>
      <c r="E8" s="169" t="s">
        <v>27</v>
      </c>
      <c r="F8" s="169" t="s">
        <v>26</v>
      </c>
      <c r="G8" s="169" t="s">
        <v>26</v>
      </c>
      <c r="H8" s="169" t="s">
        <v>26</v>
      </c>
      <c r="I8" s="169" t="s">
        <v>27</v>
      </c>
      <c r="J8" s="169" t="s">
        <v>27</v>
      </c>
      <c r="K8" s="181" t="s">
        <v>26</v>
      </c>
      <c r="L8" s="181" t="s">
        <v>28</v>
      </c>
      <c r="M8" s="181" t="s">
        <v>29</v>
      </c>
      <c r="N8" s="181" t="s">
        <v>29</v>
      </c>
      <c r="O8" s="181" t="s">
        <v>26</v>
      </c>
      <c r="P8" s="181" t="s">
        <v>27</v>
      </c>
      <c r="Q8" s="170" t="s">
        <v>29</v>
      </c>
      <c r="R8" s="170" t="s">
        <v>27</v>
      </c>
      <c r="S8" s="170" t="s">
        <v>27</v>
      </c>
      <c r="T8" s="170" t="s">
        <v>27</v>
      </c>
      <c r="U8" s="306" t="s">
        <v>26</v>
      </c>
    </row>
    <row r="9" spans="1:21" ht="43.5" customHeight="1">
      <c r="A9" s="311" t="s">
        <v>31</v>
      </c>
      <c r="B9" s="170" t="s">
        <v>26</v>
      </c>
      <c r="C9" s="169" t="s">
        <v>26</v>
      </c>
      <c r="D9" s="169" t="s">
        <v>26</v>
      </c>
      <c r="E9" s="169" t="s">
        <v>26</v>
      </c>
      <c r="F9" s="169" t="s">
        <v>26</v>
      </c>
      <c r="G9" s="169" t="s">
        <v>26</v>
      </c>
      <c r="H9" s="169" t="s">
        <v>26</v>
      </c>
      <c r="I9" s="169" t="s">
        <v>26</v>
      </c>
      <c r="J9" s="169" t="s">
        <v>27</v>
      </c>
      <c r="K9" s="181" t="s">
        <v>26</v>
      </c>
      <c r="L9" s="181" t="s">
        <v>27</v>
      </c>
      <c r="M9" s="181" t="s">
        <v>26</v>
      </c>
      <c r="N9" s="181" t="s">
        <v>26</v>
      </c>
      <c r="O9" s="181" t="s">
        <v>26</v>
      </c>
      <c r="P9" s="181" t="s">
        <v>27</v>
      </c>
      <c r="Q9" s="170" t="s">
        <v>26</v>
      </c>
      <c r="R9" s="170" t="s">
        <v>32</v>
      </c>
      <c r="S9" s="170" t="s">
        <v>27</v>
      </c>
      <c r="T9" s="170" t="s">
        <v>29</v>
      </c>
      <c r="U9" s="306" t="s">
        <v>26</v>
      </c>
    </row>
    <row r="10" spans="1:21" ht="43.5" customHeight="1">
      <c r="A10" s="312" t="s">
        <v>33</v>
      </c>
      <c r="B10" s="170" t="s">
        <v>26</v>
      </c>
      <c r="C10" s="169" t="s">
        <v>26</v>
      </c>
      <c r="D10" s="169" t="s">
        <v>26</v>
      </c>
      <c r="E10" s="169" t="s">
        <v>26</v>
      </c>
      <c r="F10" s="169" t="s">
        <v>26</v>
      </c>
      <c r="G10" s="169" t="s">
        <v>26</v>
      </c>
      <c r="H10" s="169" t="s">
        <v>26</v>
      </c>
      <c r="I10" s="169" t="s">
        <v>26</v>
      </c>
      <c r="J10" s="169" t="s">
        <v>27</v>
      </c>
      <c r="K10" s="181" t="s">
        <v>26</v>
      </c>
      <c r="L10" s="181" t="s">
        <v>27</v>
      </c>
      <c r="M10" s="181" t="s">
        <v>29</v>
      </c>
      <c r="N10" s="181" t="s">
        <v>29</v>
      </c>
      <c r="O10" s="181" t="s">
        <v>26</v>
      </c>
      <c r="P10" s="181" t="s">
        <v>27</v>
      </c>
      <c r="Q10" s="170" t="s">
        <v>26</v>
      </c>
      <c r="R10" s="170" t="s">
        <v>32</v>
      </c>
      <c r="S10" s="170" t="s">
        <v>27</v>
      </c>
      <c r="T10" s="170" t="s">
        <v>27</v>
      </c>
      <c r="U10" s="306" t="s">
        <v>26</v>
      </c>
    </row>
    <row r="11" spans="1:21" ht="43.5" customHeight="1">
      <c r="A11" s="311" t="s">
        <v>34</v>
      </c>
      <c r="B11" s="170" t="s">
        <v>26</v>
      </c>
      <c r="C11" s="169" t="s">
        <v>26</v>
      </c>
      <c r="D11" s="169" t="s">
        <v>26</v>
      </c>
      <c r="E11" s="169" t="s">
        <v>29</v>
      </c>
      <c r="F11" s="169" t="s">
        <v>27</v>
      </c>
      <c r="G11" s="169" t="s">
        <v>27</v>
      </c>
      <c r="H11" s="169" t="s">
        <v>26</v>
      </c>
      <c r="I11" s="169" t="s">
        <v>26</v>
      </c>
      <c r="J11" s="169" t="s">
        <v>26</v>
      </c>
      <c r="K11" s="181" t="s">
        <v>26</v>
      </c>
      <c r="L11" s="181" t="s">
        <v>27</v>
      </c>
      <c r="M11" s="181" t="s">
        <v>26</v>
      </c>
      <c r="N11" s="181" t="s">
        <v>26</v>
      </c>
      <c r="O11" s="181" t="s">
        <v>26</v>
      </c>
      <c r="P11" s="181" t="s">
        <v>27</v>
      </c>
      <c r="Q11" s="170" t="s">
        <v>26</v>
      </c>
      <c r="R11" s="170" t="s">
        <v>26</v>
      </c>
      <c r="S11" s="170" t="s">
        <v>29</v>
      </c>
      <c r="T11" s="170" t="s">
        <v>32</v>
      </c>
      <c r="U11" s="306" t="s">
        <v>26</v>
      </c>
    </row>
    <row r="12" spans="1:21" ht="43.5" customHeight="1">
      <c r="A12" s="311" t="s">
        <v>35</v>
      </c>
      <c r="B12" s="170" t="s">
        <v>26</v>
      </c>
      <c r="C12" s="169" t="s">
        <v>26</v>
      </c>
      <c r="D12" s="169" t="s">
        <v>26</v>
      </c>
      <c r="E12" s="169" t="s">
        <v>27</v>
      </c>
      <c r="F12" s="169" t="s">
        <v>27</v>
      </c>
      <c r="G12" s="169" t="s">
        <v>27</v>
      </c>
      <c r="H12" s="169" t="s">
        <v>26</v>
      </c>
      <c r="I12" s="169" t="s">
        <v>26</v>
      </c>
      <c r="J12" s="169" t="s">
        <v>26</v>
      </c>
      <c r="K12" s="181" t="s">
        <v>26</v>
      </c>
      <c r="L12" s="181" t="s">
        <v>27</v>
      </c>
      <c r="M12" s="181" t="s">
        <v>26</v>
      </c>
      <c r="N12" s="181" t="s">
        <v>26</v>
      </c>
      <c r="O12" s="181" t="s">
        <v>26</v>
      </c>
      <c r="P12" s="181" t="s">
        <v>29</v>
      </c>
      <c r="Q12" s="170" t="s">
        <v>26</v>
      </c>
      <c r="R12" s="170" t="s">
        <v>29</v>
      </c>
      <c r="S12" s="170" t="s">
        <v>32</v>
      </c>
      <c r="T12" s="170" t="s">
        <v>29</v>
      </c>
      <c r="U12" s="306" t="s">
        <v>26</v>
      </c>
    </row>
    <row r="13" spans="1:21" ht="43.5" customHeight="1">
      <c r="A13" s="312" t="s">
        <v>36</v>
      </c>
      <c r="B13" s="170" t="s">
        <v>26</v>
      </c>
      <c r="C13" s="169" t="s">
        <v>26</v>
      </c>
      <c r="D13" s="169" t="s">
        <v>26</v>
      </c>
      <c r="E13" s="169" t="s">
        <v>26</v>
      </c>
      <c r="F13" s="169" t="s">
        <v>29</v>
      </c>
      <c r="G13" s="169" t="s">
        <v>26</v>
      </c>
      <c r="H13" s="169" t="s">
        <v>26</v>
      </c>
      <c r="I13" s="169" t="s">
        <v>26</v>
      </c>
      <c r="J13" s="169" t="s">
        <v>27</v>
      </c>
      <c r="K13" s="181" t="s">
        <v>26</v>
      </c>
      <c r="L13" s="181" t="s">
        <v>27</v>
      </c>
      <c r="M13" s="181" t="s">
        <v>26</v>
      </c>
      <c r="N13" s="181" t="s">
        <v>26</v>
      </c>
      <c r="O13" s="181" t="s">
        <v>26</v>
      </c>
      <c r="P13" s="181" t="s">
        <v>29</v>
      </c>
      <c r="Q13" s="170" t="s">
        <v>26</v>
      </c>
      <c r="R13" s="170" t="s">
        <v>26</v>
      </c>
      <c r="S13" s="170" t="s">
        <v>27</v>
      </c>
      <c r="T13" s="170" t="s">
        <v>27</v>
      </c>
      <c r="U13" s="306" t="s">
        <v>26</v>
      </c>
    </row>
    <row r="14" spans="1:21" ht="43.5" customHeight="1">
      <c r="A14" s="311" t="s">
        <v>37</v>
      </c>
      <c r="B14" s="170" t="s">
        <v>26</v>
      </c>
      <c r="C14" s="169" t="s">
        <v>26</v>
      </c>
      <c r="D14" s="169" t="s">
        <v>26</v>
      </c>
      <c r="E14" s="169" t="s">
        <v>27</v>
      </c>
      <c r="F14" s="169" t="s">
        <v>27</v>
      </c>
      <c r="G14" s="169" t="s">
        <v>27</v>
      </c>
      <c r="H14" s="169" t="s">
        <v>26</v>
      </c>
      <c r="I14" s="169" t="s">
        <v>26</v>
      </c>
      <c r="J14" s="169" t="s">
        <v>26</v>
      </c>
      <c r="K14" s="181" t="s">
        <v>26</v>
      </c>
      <c r="L14" s="181" t="s">
        <v>27</v>
      </c>
      <c r="M14" s="181" t="s">
        <v>26</v>
      </c>
      <c r="N14" s="181" t="s">
        <v>26</v>
      </c>
      <c r="O14" s="181" t="s">
        <v>26</v>
      </c>
      <c r="P14" s="181" t="s">
        <v>26</v>
      </c>
      <c r="Q14" s="170" t="s">
        <v>29</v>
      </c>
      <c r="R14" s="170" t="s">
        <v>29</v>
      </c>
      <c r="S14" s="170" t="s">
        <v>26</v>
      </c>
      <c r="T14" s="170" t="s">
        <v>27</v>
      </c>
      <c r="U14" s="306" t="s">
        <v>26</v>
      </c>
    </row>
    <row r="15" spans="1:21" ht="43.5" customHeight="1">
      <c r="A15" s="311" t="s">
        <v>38</v>
      </c>
      <c r="B15" s="170" t="s">
        <v>26</v>
      </c>
      <c r="C15" s="169" t="s">
        <v>26</v>
      </c>
      <c r="D15" s="169" t="s">
        <v>26</v>
      </c>
      <c r="E15" s="169" t="s">
        <v>27</v>
      </c>
      <c r="F15" s="169" t="s">
        <v>27</v>
      </c>
      <c r="G15" s="169" t="s">
        <v>27</v>
      </c>
      <c r="H15" s="169" t="s">
        <v>26</v>
      </c>
      <c r="I15" s="169" t="s">
        <v>26</v>
      </c>
      <c r="J15" s="169" t="s">
        <v>26</v>
      </c>
      <c r="K15" s="181" t="s">
        <v>26</v>
      </c>
      <c r="L15" s="181" t="s">
        <v>29</v>
      </c>
      <c r="M15" s="181" t="s">
        <v>26</v>
      </c>
      <c r="N15" s="181" t="s">
        <v>26</v>
      </c>
      <c r="O15" s="181" t="s">
        <v>26</v>
      </c>
      <c r="P15" s="181" t="s">
        <v>27</v>
      </c>
      <c r="Q15" s="170" t="s">
        <v>29</v>
      </c>
      <c r="R15" s="170" t="s">
        <v>29</v>
      </c>
      <c r="S15" s="170" t="s">
        <v>27</v>
      </c>
      <c r="T15" s="170" t="s">
        <v>27</v>
      </c>
      <c r="U15" s="170" t="s">
        <v>27</v>
      </c>
    </row>
  </sheetData>
  <mergeCells count="6">
    <mergeCell ref="B5:P5"/>
    <mergeCell ref="Q5:Q6"/>
    <mergeCell ref="R5:R6"/>
    <mergeCell ref="S5:S6"/>
    <mergeCell ref="U5:U6"/>
    <mergeCell ref="T5:T6"/>
  </mergeCells>
  <phoneticPr fontId="2"/>
  <hyperlinks>
    <hyperlink ref="R5:R6" r:id="rId1" display="中継時刻計算表" xr:uid="{BC014490-4934-496A-B08A-9EEF56A6892D}"/>
    <hyperlink ref="S5:T6" r:id="rId2" display="沿道通過予想計算シート" xr:uid="{2CC6587C-6F72-4323-9246-B9A1181E0190}"/>
    <hyperlink ref="U5:U6" r:id="rId3" display="当日用Bandについて" xr:uid="{9BC4ED54-B34A-43C2-9C7B-9BABE508F13C}"/>
    <hyperlink ref="Q5:Q6" r:id="rId4" display="各チーム選手顔写真" xr:uid="{5292A4DC-A019-429C-9C39-3A1BDCFDBDFB}"/>
  </hyperlinks>
  <pageMargins left="0" right="0" top="0.74803149606299213" bottom="0.74803149606299213" header="0.31496062992125984" footer="0.31496062992125984"/>
  <pageSetup paperSize="9" orientation="portrait" r:id="rId5"/>
  <headerFooter>
    <oddHeader>&amp;C&amp;"Calibri"&amp;10&amp;K000000 PROTECTED 関係者外秘&amp;1#_x000D_</oddHead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B4D4AA-AF2F-452E-87A9-B60A315FDB76}">
  <dimension ref="A1:O114"/>
  <sheetViews>
    <sheetView view="pageBreakPreview" zoomScale="38" zoomScaleNormal="100" zoomScaleSheetLayoutView="38" workbookViewId="0">
      <selection activeCell="M111" sqref="M111"/>
    </sheetView>
  </sheetViews>
  <sheetFormatPr defaultRowHeight="13.5"/>
  <cols>
    <col min="1" max="10" width="9" style="194"/>
    <col min="11" max="11" width="12.125" style="194" customWidth="1"/>
    <col min="12" max="15" width="9" style="194"/>
  </cols>
  <sheetData>
    <row r="1" spans="1:1" ht="21">
      <c r="A1" s="227" t="s">
        <v>458</v>
      </c>
    </row>
    <row r="27" spans="1:1" ht="42.75" customHeight="1"/>
    <row r="28" spans="1:1" ht="21">
      <c r="A28" s="297" t="s">
        <v>459</v>
      </c>
    </row>
    <row r="29" spans="1:1">
      <c r="A29" s="293"/>
    </row>
    <row r="54" spans="1:1" ht="24">
      <c r="A54" s="161" t="s">
        <v>460</v>
      </c>
    </row>
    <row r="63" spans="1:1" ht="15.75">
      <c r="A63" s="442" t="s">
        <v>461</v>
      </c>
    </row>
    <row r="64" spans="1:1" ht="15.75">
      <c r="A64" s="443" t="s">
        <v>462</v>
      </c>
    </row>
    <row r="65" spans="1:5" ht="13.5" customHeight="1">
      <c r="A65" s="291" t="s">
        <v>463</v>
      </c>
    </row>
    <row r="67" spans="1:5" ht="24">
      <c r="A67" s="161"/>
    </row>
    <row r="68" spans="1:5" ht="15.75">
      <c r="A68" s="291"/>
      <c r="C68" s="218"/>
      <c r="D68" s="218"/>
      <c r="E68" s="218"/>
    </row>
    <row r="69" spans="1:5" ht="15.75">
      <c r="A69" s="291"/>
    </row>
    <row r="70" spans="1:5" ht="16.5">
      <c r="A70" s="292"/>
    </row>
    <row r="71" spans="1:5" ht="16.5">
      <c r="A71" s="292"/>
    </row>
    <row r="72" spans="1:5" ht="16.5">
      <c r="A72" s="292"/>
    </row>
    <row r="73" spans="1:5" ht="15.75">
      <c r="A73" s="291"/>
    </row>
    <row r="74" spans="1:5" ht="15.75">
      <c r="A74" s="291"/>
    </row>
    <row r="75" spans="1:5" ht="15.75">
      <c r="A75" s="291"/>
    </row>
    <row r="91" spans="1:2" ht="42">
      <c r="B91" s="309"/>
    </row>
    <row r="92" spans="1:2" ht="15.75">
      <c r="A92" s="291" t="s">
        <v>464</v>
      </c>
    </row>
    <row r="93" spans="1:2" ht="15.75">
      <c r="A93" s="291" t="s">
        <v>465</v>
      </c>
    </row>
    <row r="94" spans="1:2" ht="15.75">
      <c r="A94" s="291" t="s">
        <v>466</v>
      </c>
    </row>
    <row r="95" spans="1:2" ht="15.75">
      <c r="A95" s="291" t="s">
        <v>467</v>
      </c>
    </row>
    <row r="96" spans="1:2" ht="15.75">
      <c r="A96" s="291" t="s">
        <v>468</v>
      </c>
    </row>
    <row r="97" spans="1:1" ht="15.75">
      <c r="A97" s="291" t="s">
        <v>469</v>
      </c>
    </row>
    <row r="98" spans="1:1" ht="15.75">
      <c r="A98" s="291" t="s">
        <v>470</v>
      </c>
    </row>
    <row r="100" spans="1:1">
      <c r="A100" s="194" t="s">
        <v>471</v>
      </c>
    </row>
    <row r="103" spans="1:1" ht="15.75">
      <c r="A103" s="442" t="s">
        <v>472</v>
      </c>
    </row>
    <row r="104" spans="1:1" ht="15.75">
      <c r="A104" s="291" t="s">
        <v>473</v>
      </c>
    </row>
    <row r="105" spans="1:1" ht="15.75">
      <c r="A105" s="291" t="s">
        <v>474</v>
      </c>
    </row>
    <row r="106" spans="1:1" ht="15.75">
      <c r="A106" s="291" t="s">
        <v>475</v>
      </c>
    </row>
    <row r="107" spans="1:1" ht="15.75">
      <c r="A107" s="291" t="s">
        <v>476</v>
      </c>
    </row>
    <row r="108" spans="1:1" ht="15.75">
      <c r="A108" s="291" t="s">
        <v>477</v>
      </c>
    </row>
    <row r="109" spans="1:1" ht="15.75">
      <c r="A109" s="291" t="s">
        <v>478</v>
      </c>
    </row>
    <row r="110" spans="1:1" ht="15.75">
      <c r="A110" s="291" t="s">
        <v>479</v>
      </c>
    </row>
    <row r="111" spans="1:1" ht="18" customHeight="1">
      <c r="A111" s="291" t="s">
        <v>480</v>
      </c>
    </row>
    <row r="114" spans="1:1" ht="17.25">
      <c r="A114" s="195" t="s">
        <v>481</v>
      </c>
    </row>
  </sheetData>
  <phoneticPr fontId="2"/>
  <pageMargins left="0" right="0" top="0" bottom="0" header="0" footer="0"/>
  <pageSetup paperSize="9" orientation="portrait" r:id="rId1"/>
  <rowBreaks count="1" manualBreakCount="1">
    <brk id="61" max="10" man="1"/>
  </row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
  <dimension ref="A2:I43"/>
  <sheetViews>
    <sheetView view="pageBreakPreview" topLeftCell="A11" zoomScale="89" zoomScaleNormal="100" zoomScaleSheetLayoutView="115" workbookViewId="0">
      <selection activeCell="K10" sqref="K10"/>
    </sheetView>
  </sheetViews>
  <sheetFormatPr defaultRowHeight="13.5"/>
  <cols>
    <col min="1" max="1" width="1.5" customWidth="1"/>
    <col min="2" max="2" width="14.25" customWidth="1"/>
    <col min="3" max="3" width="6.875" customWidth="1"/>
    <col min="4" max="4" width="28.625" customWidth="1"/>
    <col min="5" max="5" width="43" customWidth="1"/>
    <col min="10" max="10" width="3" customWidth="1"/>
  </cols>
  <sheetData>
    <row r="2" spans="1:9" ht="21">
      <c r="A2" s="15" t="s">
        <v>482</v>
      </c>
    </row>
    <row r="4" spans="1:9" ht="21.75" thickBot="1">
      <c r="B4" s="148" t="s">
        <v>483</v>
      </c>
      <c r="C4" s="146" t="s">
        <v>484</v>
      </c>
      <c r="D4" s="148" t="s">
        <v>485</v>
      </c>
      <c r="E4" s="148" t="s">
        <v>486</v>
      </c>
      <c r="F4" s="145"/>
      <c r="G4" s="145"/>
      <c r="H4" s="145"/>
      <c r="I4" s="145"/>
    </row>
    <row r="5" spans="1:9" ht="19.5" customHeight="1" thickTop="1">
      <c r="B5" s="151" t="s">
        <v>487</v>
      </c>
      <c r="C5" s="147" t="s">
        <v>26</v>
      </c>
      <c r="D5" s="152" t="s">
        <v>488</v>
      </c>
      <c r="E5" s="152" t="s">
        <v>489</v>
      </c>
      <c r="F5" s="145"/>
      <c r="G5" s="145"/>
      <c r="H5" s="145"/>
      <c r="I5" s="145"/>
    </row>
    <row r="6" spans="1:9" ht="19.5" customHeight="1">
      <c r="B6" s="325" t="s">
        <v>490</v>
      </c>
      <c r="C6" s="400" t="s">
        <v>26</v>
      </c>
      <c r="D6" s="401" t="s">
        <v>491</v>
      </c>
      <c r="E6" s="401" t="s">
        <v>492</v>
      </c>
      <c r="F6" s="145"/>
      <c r="G6" s="145"/>
      <c r="H6" s="145"/>
      <c r="I6" s="145"/>
    </row>
    <row r="7" spans="1:9" ht="31.5" customHeight="1">
      <c r="B7" s="325" t="s">
        <v>493</v>
      </c>
      <c r="C7" s="400" t="s">
        <v>26</v>
      </c>
      <c r="D7" s="402" t="s">
        <v>494</v>
      </c>
      <c r="E7" s="402" t="s">
        <v>495</v>
      </c>
      <c r="F7" s="145"/>
      <c r="G7" s="145"/>
      <c r="H7" s="145"/>
      <c r="I7" s="145"/>
    </row>
    <row r="8" spans="1:9" ht="19.5" customHeight="1">
      <c r="B8" s="403" t="s">
        <v>496</v>
      </c>
      <c r="C8" s="400" t="s">
        <v>29</v>
      </c>
      <c r="D8" s="404" t="s">
        <v>497</v>
      </c>
      <c r="E8" s="404" t="s">
        <v>498</v>
      </c>
      <c r="F8" s="145"/>
      <c r="G8" s="145"/>
      <c r="H8" s="145"/>
      <c r="I8" s="145"/>
    </row>
    <row r="9" spans="1:9" ht="19.5" customHeight="1">
      <c r="B9" s="405" t="s">
        <v>499</v>
      </c>
      <c r="C9" s="406" t="s">
        <v>500</v>
      </c>
      <c r="D9" s="576" t="s">
        <v>501</v>
      </c>
      <c r="E9" s="577"/>
      <c r="F9" s="145"/>
      <c r="G9" s="145"/>
      <c r="H9" s="145"/>
      <c r="I9" s="145"/>
    </row>
    <row r="10" spans="1:9" ht="19.5" customHeight="1">
      <c r="B10" s="405" t="s">
        <v>502</v>
      </c>
      <c r="C10" s="406" t="s">
        <v>500</v>
      </c>
      <c r="D10" s="578"/>
      <c r="E10" s="579"/>
      <c r="F10" s="145"/>
      <c r="G10" s="145"/>
      <c r="H10" s="145"/>
      <c r="I10" s="145"/>
    </row>
    <row r="11" spans="1:9" ht="19.5" customHeight="1">
      <c r="B11" s="405" t="s">
        <v>503</v>
      </c>
      <c r="C11" s="406" t="s">
        <v>500</v>
      </c>
      <c r="D11" s="578"/>
      <c r="E11" s="579"/>
      <c r="F11" s="145"/>
      <c r="G11" s="145"/>
      <c r="H11" s="145"/>
      <c r="I11" s="145"/>
    </row>
    <row r="12" spans="1:9" ht="19.5" customHeight="1">
      <c r="B12" s="407" t="s">
        <v>504</v>
      </c>
      <c r="C12" s="406" t="s">
        <v>500</v>
      </c>
      <c r="D12" s="578"/>
      <c r="E12" s="579"/>
      <c r="F12" s="145"/>
      <c r="G12" s="145"/>
      <c r="H12" s="145"/>
      <c r="I12" s="145"/>
    </row>
    <row r="13" spans="1:9" ht="19.5" customHeight="1">
      <c r="B13" s="407" t="s">
        <v>505</v>
      </c>
      <c r="C13" s="406" t="s">
        <v>500</v>
      </c>
      <c r="D13" s="580"/>
      <c r="E13" s="581"/>
      <c r="F13" s="145"/>
      <c r="G13" s="145"/>
      <c r="I13" s="145"/>
    </row>
    <row r="14" spans="1:9" ht="6.75" customHeight="1">
      <c r="B14" s="145"/>
      <c r="C14" s="145"/>
      <c r="D14" s="145"/>
      <c r="E14" s="145"/>
      <c r="F14" s="145"/>
      <c r="G14" s="145"/>
      <c r="H14" s="145"/>
      <c r="I14" s="145"/>
    </row>
    <row r="15" spans="1:9" ht="14.25">
      <c r="B15" s="149" t="s">
        <v>506</v>
      </c>
    </row>
    <row r="16" spans="1:9" ht="15.75">
      <c r="B16" s="149" t="s">
        <v>507</v>
      </c>
    </row>
    <row r="17" spans="2:5" ht="15.75">
      <c r="B17" s="150" t="s">
        <v>508</v>
      </c>
    </row>
    <row r="20" spans="2:5">
      <c r="E20" s="17"/>
    </row>
    <row r="41" spans="2:5" ht="15.75">
      <c r="B41" s="307" t="s">
        <v>509</v>
      </c>
      <c r="E41" s="307" t="s">
        <v>510</v>
      </c>
    </row>
    <row r="42" spans="2:5" ht="14.25">
      <c r="B42" s="308" t="s">
        <v>511</v>
      </c>
    </row>
    <row r="43" spans="2:5" ht="14.25">
      <c r="B43" s="308" t="s">
        <v>512</v>
      </c>
    </row>
  </sheetData>
  <mergeCells count="1">
    <mergeCell ref="D9:E13"/>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FE953B-A84D-409D-A013-B636C9DC4C71}">
  <sheetPr codeName="Sheet12"/>
  <dimension ref="A1:I34"/>
  <sheetViews>
    <sheetView view="pageBreakPreview" topLeftCell="A12" zoomScale="45" zoomScaleNormal="100" zoomScaleSheetLayoutView="45" workbookViewId="0">
      <selection activeCell="N12" sqref="N12"/>
    </sheetView>
  </sheetViews>
  <sheetFormatPr defaultRowHeight="13.5"/>
  <sheetData>
    <row r="1" spans="1:9" ht="21">
      <c r="A1" s="15" t="s">
        <v>513</v>
      </c>
    </row>
    <row r="15" spans="1:9">
      <c r="I15" s="3"/>
    </row>
    <row r="16" spans="1:9">
      <c r="I16" s="3"/>
    </row>
    <row r="26" spans="1:5">
      <c r="E26" s="17"/>
    </row>
    <row r="29" spans="1:5">
      <c r="A29" s="14"/>
      <c r="B29" s="14"/>
      <c r="C29" s="14"/>
      <c r="D29" s="14"/>
      <c r="E29" s="14"/>
    </row>
    <row r="30" spans="1:5">
      <c r="A30" s="14"/>
      <c r="B30" s="14"/>
      <c r="C30" s="14"/>
      <c r="D30" s="14"/>
      <c r="E30" s="14"/>
    </row>
    <row r="31" spans="1:5">
      <c r="A31" s="14"/>
      <c r="B31" s="14"/>
      <c r="C31" s="14"/>
      <c r="D31" s="14"/>
      <c r="E31" s="14"/>
    </row>
    <row r="32" spans="1:5">
      <c r="A32" s="14"/>
      <c r="B32" s="14"/>
      <c r="C32" s="14"/>
      <c r="D32" s="14"/>
      <c r="E32" s="14"/>
    </row>
    <row r="33" spans="1:5">
      <c r="A33" s="14"/>
      <c r="B33" s="14"/>
      <c r="C33" s="14"/>
      <c r="D33" s="14"/>
      <c r="E33" s="14"/>
    </row>
    <row r="34" spans="1:5">
      <c r="A34" s="14"/>
      <c r="B34" s="14"/>
      <c r="C34" s="14"/>
      <c r="D34" s="14"/>
      <c r="E34" s="14"/>
    </row>
  </sheetData>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3"/>
  <dimension ref="A3:D58"/>
  <sheetViews>
    <sheetView view="pageBreakPreview" zoomScale="10" zoomScaleNormal="100" zoomScaleSheetLayoutView="10" workbookViewId="0">
      <selection activeCell="K60" sqref="K60"/>
    </sheetView>
  </sheetViews>
  <sheetFormatPr defaultRowHeight="13.5"/>
  <sheetData>
    <row r="3" spans="1:4">
      <c r="A3" s="246"/>
      <c r="B3" s="168" t="s">
        <v>514</v>
      </c>
      <c r="D3" s="246" t="s">
        <v>515</v>
      </c>
    </row>
    <row r="4" spans="1:4">
      <c r="B4" s="168" t="s">
        <v>516</v>
      </c>
      <c r="D4" s="246" t="s">
        <v>517</v>
      </c>
    </row>
    <row r="5" spans="1:4" ht="18.75">
      <c r="B5" s="247" t="s">
        <v>518</v>
      </c>
    </row>
    <row r="58" spans="1:1">
      <c r="A58" s="237"/>
    </row>
  </sheetData>
  <phoneticPr fontId="2"/>
  <hyperlinks>
    <hyperlink ref="D3" r:id="rId1" xr:uid="{0DD7C65D-A6EB-4A8B-9AD9-C91699BE4DE1}"/>
    <hyperlink ref="D4" r:id="rId2" xr:uid="{3B0246C4-6672-455A-BABB-94D95D0DBD87}"/>
  </hyperlinks>
  <pageMargins left="0" right="0" top="0" bottom="0" header="0" footer="0"/>
  <pageSetup paperSize="9" orientation="portrait" r:id="rId3"/>
  <headerFooter>
    <oddHeader>&amp;C&amp;"Calibri"&amp;10&amp;K000000 PROTECTED 関係者外秘&amp;1#_x000D_</oddHeader>
  </headerFooter>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70C0FC-13E6-4226-80D7-4714CD22D602}">
  <dimension ref="A2:A7"/>
  <sheetViews>
    <sheetView view="pageBreakPreview" topLeftCell="A39" zoomScale="120" zoomScaleNormal="51" zoomScaleSheetLayoutView="100" workbookViewId="0">
      <selection activeCell="O29" sqref="O29"/>
    </sheetView>
  </sheetViews>
  <sheetFormatPr defaultRowHeight="13.5"/>
  <sheetData>
    <row r="2" spans="1:1" ht="33.75" customHeight="1">
      <c r="A2" s="439" t="s">
        <v>519</v>
      </c>
    </row>
    <row r="3" spans="1:1" s="438" customFormat="1" ht="16.5" customHeight="1">
      <c r="A3" s="440" t="s">
        <v>520</v>
      </c>
    </row>
    <row r="4" spans="1:1" s="438" customFormat="1" ht="16.5" customHeight="1">
      <c r="A4" s="440" t="s">
        <v>521</v>
      </c>
    </row>
    <row r="5" spans="1:1" s="438" customFormat="1" ht="16.5" customHeight="1">
      <c r="A5" s="440" t="s">
        <v>522</v>
      </c>
    </row>
    <row r="6" spans="1:1" s="438" customFormat="1" ht="16.5" customHeight="1">
      <c r="A6" s="440"/>
    </row>
    <row r="7" spans="1:1" s="438" customFormat="1" ht="18.75">
      <c r="A7" s="441" t="s">
        <v>523</v>
      </c>
    </row>
  </sheetData>
  <phoneticPr fontId="2"/>
  <pageMargins left="0.25" right="0.25"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16456D-5655-4246-8B37-25832A9D164B}">
  <sheetPr>
    <pageSetUpPr fitToPage="1"/>
  </sheetPr>
  <dimension ref="B1:H39"/>
  <sheetViews>
    <sheetView view="pageBreakPreview" topLeftCell="B1" zoomScaleNormal="85" zoomScaleSheetLayoutView="100" workbookViewId="0">
      <selection activeCell="E44" sqref="E44"/>
    </sheetView>
  </sheetViews>
  <sheetFormatPr defaultColWidth="9" defaultRowHeight="13.5"/>
  <cols>
    <col min="1" max="1" width="2.25" style="410" customWidth="1"/>
    <col min="2" max="2" width="79.75" style="410" customWidth="1"/>
    <col min="3" max="3" width="9" style="410"/>
    <col min="4" max="4" width="30.375" style="410" bestFit="1" customWidth="1"/>
    <col min="5" max="5" width="9" style="410"/>
    <col min="6" max="6" width="55" style="410" bestFit="1" customWidth="1"/>
    <col min="7" max="7" width="44.5" style="410" bestFit="1" customWidth="1"/>
    <col min="8" max="8" width="8.375" style="410" bestFit="1" customWidth="1"/>
    <col min="9" max="9" width="10.5" style="410" customWidth="1"/>
    <col min="10" max="16384" width="9" style="410"/>
  </cols>
  <sheetData>
    <row r="1" spans="2:8" ht="14.25" thickBot="1">
      <c r="B1" s="410" t="s">
        <v>524</v>
      </c>
    </row>
    <row r="2" spans="2:8" ht="14.25" thickBot="1">
      <c r="B2" s="414" t="s">
        <v>525</v>
      </c>
      <c r="E2" s="411" t="s">
        <v>526</v>
      </c>
      <c r="F2" s="412" t="s">
        <v>527</v>
      </c>
      <c r="G2" s="412" t="s">
        <v>528</v>
      </c>
      <c r="H2" s="413" t="s">
        <v>382</v>
      </c>
    </row>
    <row r="3" spans="2:8" ht="14.25" thickTop="1">
      <c r="B3" s="414" t="s">
        <v>529</v>
      </c>
      <c r="C3" s="410" t="s">
        <v>530</v>
      </c>
      <c r="D3" s="410" t="s">
        <v>531</v>
      </c>
      <c r="E3" s="582" t="s">
        <v>532</v>
      </c>
      <c r="F3" s="415" t="s">
        <v>533</v>
      </c>
      <c r="G3" s="415"/>
      <c r="H3" s="416"/>
    </row>
    <row r="4" spans="2:8">
      <c r="B4" s="414" t="s">
        <v>534</v>
      </c>
      <c r="E4" s="583"/>
      <c r="F4" s="417" t="s">
        <v>535</v>
      </c>
      <c r="G4" s="417"/>
      <c r="H4" s="418"/>
    </row>
    <row r="5" spans="2:8">
      <c r="B5" s="414" t="s">
        <v>536</v>
      </c>
      <c r="E5" s="583"/>
      <c r="F5" s="417" t="s">
        <v>537</v>
      </c>
      <c r="G5" s="417"/>
      <c r="H5" s="418"/>
    </row>
    <row r="6" spans="2:8" ht="14.25" thickBot="1">
      <c r="B6" s="414"/>
      <c r="E6" s="584"/>
      <c r="F6" s="419" t="s">
        <v>538</v>
      </c>
      <c r="G6" s="419"/>
      <c r="H6" s="420"/>
    </row>
    <row r="7" spans="2:8">
      <c r="B7" s="414" t="s">
        <v>539</v>
      </c>
      <c r="C7" s="410" t="s">
        <v>540</v>
      </c>
      <c r="E7" s="585" t="s">
        <v>541</v>
      </c>
      <c r="F7" s="461" t="s">
        <v>542</v>
      </c>
      <c r="G7" s="421"/>
      <c r="H7" s="422"/>
    </row>
    <row r="8" spans="2:8">
      <c r="B8" s="414" t="s">
        <v>543</v>
      </c>
      <c r="C8" s="410" t="s">
        <v>544</v>
      </c>
      <c r="E8" s="586"/>
      <c r="F8" s="453" t="s">
        <v>545</v>
      </c>
      <c r="G8" s="417"/>
      <c r="H8" s="418"/>
    </row>
    <row r="9" spans="2:8">
      <c r="B9" s="414" t="s">
        <v>536</v>
      </c>
      <c r="C9" s="410" t="s">
        <v>546</v>
      </c>
      <c r="D9" s="410" t="s">
        <v>547</v>
      </c>
      <c r="E9" s="586"/>
      <c r="F9" s="453" t="s">
        <v>548</v>
      </c>
      <c r="G9" s="417"/>
      <c r="H9" s="418"/>
    </row>
    <row r="10" spans="2:8">
      <c r="B10" s="414"/>
      <c r="E10" s="586"/>
      <c r="F10" s="453" t="s">
        <v>549</v>
      </c>
      <c r="G10" s="417"/>
      <c r="H10" s="418"/>
    </row>
    <row r="11" spans="2:8">
      <c r="B11" s="414" t="s">
        <v>550</v>
      </c>
      <c r="C11" s="410" t="s">
        <v>551</v>
      </c>
      <c r="E11" s="586"/>
      <c r="F11" s="462" t="s">
        <v>552</v>
      </c>
      <c r="G11" s="447" t="s">
        <v>553</v>
      </c>
      <c r="H11" s="448"/>
    </row>
    <row r="12" spans="2:8">
      <c r="B12" s="414" t="s">
        <v>554</v>
      </c>
      <c r="E12" s="586"/>
      <c r="F12" s="462" t="s">
        <v>555</v>
      </c>
      <c r="G12" s="447"/>
      <c r="H12" s="448"/>
    </row>
    <row r="13" spans="2:8">
      <c r="B13" s="414"/>
      <c r="E13" s="586"/>
      <c r="F13" s="462" t="s">
        <v>556</v>
      </c>
      <c r="G13" s="447"/>
      <c r="H13" s="448"/>
    </row>
    <row r="14" spans="2:8">
      <c r="B14" s="414" t="s">
        <v>557</v>
      </c>
      <c r="C14" s="410" t="s">
        <v>558</v>
      </c>
      <c r="E14" s="586"/>
      <c r="F14" s="453" t="s">
        <v>559</v>
      </c>
      <c r="G14" s="417"/>
      <c r="H14" s="418"/>
    </row>
    <row r="15" spans="2:8">
      <c r="B15" s="414" t="s">
        <v>560</v>
      </c>
      <c r="C15" s="410" t="s">
        <v>546</v>
      </c>
      <c r="E15" s="586"/>
      <c r="F15" s="455" t="s">
        <v>561</v>
      </c>
      <c r="G15" s="419"/>
      <c r="H15" s="420"/>
    </row>
    <row r="16" spans="2:8">
      <c r="B16" s="414"/>
      <c r="C16" s="410" t="s">
        <v>562</v>
      </c>
      <c r="D16" s="410" t="s">
        <v>563</v>
      </c>
      <c r="E16" s="586"/>
      <c r="F16" s="463" t="s">
        <v>564</v>
      </c>
      <c r="G16" s="434"/>
      <c r="H16" s="420"/>
    </row>
    <row r="17" spans="2:8">
      <c r="B17" s="414"/>
      <c r="C17" s="410" t="s">
        <v>565</v>
      </c>
      <c r="E17" s="586"/>
      <c r="F17" s="463" t="s">
        <v>566</v>
      </c>
      <c r="G17" s="434"/>
      <c r="H17" s="420"/>
    </row>
    <row r="18" spans="2:8" ht="14.25" thickBot="1">
      <c r="E18" s="586"/>
      <c r="F18" s="464" t="s">
        <v>567</v>
      </c>
      <c r="G18" s="435" t="s">
        <v>568</v>
      </c>
      <c r="H18" s="420"/>
    </row>
    <row r="19" spans="2:8">
      <c r="E19" s="586"/>
      <c r="F19" s="449" t="s">
        <v>569</v>
      </c>
      <c r="G19" s="449" t="s">
        <v>570</v>
      </c>
      <c r="H19" s="420"/>
    </row>
    <row r="20" spans="2:8" ht="14.25" thickBot="1">
      <c r="B20" s="414" t="s">
        <v>571</v>
      </c>
      <c r="C20" s="410" t="s">
        <v>562</v>
      </c>
      <c r="D20" s="410" t="s">
        <v>572</v>
      </c>
      <c r="E20" s="587"/>
      <c r="F20" s="458" t="s">
        <v>573</v>
      </c>
      <c r="G20" s="459" t="s">
        <v>574</v>
      </c>
      <c r="H20" s="423"/>
    </row>
    <row r="21" spans="2:8">
      <c r="B21" s="414" t="s">
        <v>575</v>
      </c>
      <c r="C21" s="410" t="s">
        <v>565</v>
      </c>
      <c r="E21" s="585" t="s">
        <v>576</v>
      </c>
      <c r="F21" s="450" t="s">
        <v>577</v>
      </c>
      <c r="G21" s="428" t="s">
        <v>578</v>
      </c>
      <c r="H21" s="422"/>
    </row>
    <row r="22" spans="2:8">
      <c r="C22" s="436" t="s">
        <v>551</v>
      </c>
      <c r="D22" s="436" t="s">
        <v>579</v>
      </c>
      <c r="E22" s="586"/>
      <c r="F22" s="451" t="s">
        <v>580</v>
      </c>
      <c r="G22" s="429" t="s">
        <v>581</v>
      </c>
      <c r="H22" s="418"/>
    </row>
    <row r="23" spans="2:8">
      <c r="C23" s="410" t="s">
        <v>582</v>
      </c>
      <c r="E23" s="586"/>
      <c r="F23" s="451" t="s">
        <v>583</v>
      </c>
      <c r="G23" s="429" t="s">
        <v>584</v>
      </c>
      <c r="H23" s="418"/>
    </row>
    <row r="24" spans="2:8">
      <c r="C24" s="410" t="s">
        <v>546</v>
      </c>
      <c r="E24" s="586"/>
      <c r="F24" s="452" t="s">
        <v>585</v>
      </c>
      <c r="G24" s="430" t="s">
        <v>586</v>
      </c>
      <c r="H24" s="424"/>
    </row>
    <row r="25" spans="2:8">
      <c r="E25" s="586"/>
      <c r="F25" s="451" t="s">
        <v>587</v>
      </c>
      <c r="G25" s="425" t="s">
        <v>588</v>
      </c>
      <c r="H25" s="418"/>
    </row>
    <row r="26" spans="2:8">
      <c r="E26" s="586"/>
      <c r="F26" s="451" t="s">
        <v>589</v>
      </c>
      <c r="G26" s="425" t="s">
        <v>590</v>
      </c>
      <c r="H26" s="418"/>
    </row>
    <row r="27" spans="2:8">
      <c r="E27" s="586"/>
      <c r="F27" s="453" t="s">
        <v>591</v>
      </c>
      <c r="G27" s="426" t="s">
        <v>592</v>
      </c>
      <c r="H27" s="418"/>
    </row>
    <row r="28" spans="2:8">
      <c r="E28" s="586"/>
      <c r="F28" s="453" t="s">
        <v>593</v>
      </c>
      <c r="G28" s="426" t="s">
        <v>592</v>
      </c>
      <c r="H28" s="418"/>
    </row>
    <row r="29" spans="2:8">
      <c r="E29" s="586"/>
      <c r="F29" s="454" t="s">
        <v>594</v>
      </c>
      <c r="G29" s="444" t="s">
        <v>595</v>
      </c>
      <c r="H29" s="448"/>
    </row>
    <row r="30" spans="2:8">
      <c r="E30" s="586"/>
      <c r="F30" s="454" t="s">
        <v>596</v>
      </c>
      <c r="G30" s="444" t="s">
        <v>597</v>
      </c>
      <c r="H30" s="448"/>
    </row>
    <row r="31" spans="2:8">
      <c r="E31" s="586"/>
      <c r="F31" s="451" t="s">
        <v>598</v>
      </c>
      <c r="G31" s="425" t="s">
        <v>599</v>
      </c>
      <c r="H31" s="418"/>
    </row>
    <row r="32" spans="2:8">
      <c r="E32" s="586"/>
      <c r="F32" s="451" t="s">
        <v>600</v>
      </c>
      <c r="G32" s="425" t="s">
        <v>601</v>
      </c>
      <c r="H32" s="418"/>
    </row>
    <row r="33" spans="5:8">
      <c r="E33" s="586"/>
      <c r="F33" s="451" t="s">
        <v>602</v>
      </c>
      <c r="G33" s="429" t="s">
        <v>603</v>
      </c>
      <c r="H33" s="418"/>
    </row>
    <row r="34" spans="5:8">
      <c r="E34" s="586"/>
      <c r="F34" s="451" t="s">
        <v>604</v>
      </c>
      <c r="G34" s="425" t="s">
        <v>605</v>
      </c>
      <c r="H34" s="418"/>
    </row>
    <row r="35" spans="5:8">
      <c r="E35" s="586"/>
      <c r="F35" s="451" t="s">
        <v>606</v>
      </c>
      <c r="G35" s="427" t="s">
        <v>607</v>
      </c>
      <c r="H35" s="418"/>
    </row>
    <row r="36" spans="5:8">
      <c r="E36" s="586"/>
      <c r="F36" s="453" t="s">
        <v>608</v>
      </c>
      <c r="G36" s="431" t="s">
        <v>609</v>
      </c>
      <c r="H36" s="418"/>
    </row>
    <row r="37" spans="5:8">
      <c r="E37" s="586"/>
      <c r="F37" s="455" t="s">
        <v>610</v>
      </c>
      <c r="G37" s="432" t="s">
        <v>611</v>
      </c>
      <c r="H37" s="420"/>
    </row>
    <row r="38" spans="5:8" ht="14.25" thickBot="1">
      <c r="E38" s="586"/>
      <c r="F38" s="456" t="s">
        <v>612</v>
      </c>
      <c r="G38" s="433" t="s">
        <v>613</v>
      </c>
      <c r="H38" s="423" t="s">
        <v>614</v>
      </c>
    </row>
    <row r="39" spans="5:8" ht="14.25" thickBot="1">
      <c r="E39" s="587"/>
      <c r="F39" s="457" t="s">
        <v>615</v>
      </c>
      <c r="G39" s="445" t="s">
        <v>616</v>
      </c>
      <c r="H39" s="445"/>
    </row>
  </sheetData>
  <mergeCells count="3">
    <mergeCell ref="E3:E6"/>
    <mergeCell ref="E21:E39"/>
    <mergeCell ref="E7:E20"/>
  </mergeCells>
  <phoneticPr fontId="2"/>
  <pageMargins left="0" right="0" top="0" bottom="0" header="0" footer="0"/>
  <pageSetup paperSize="9" scale="51"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2A2D39-92B0-47B5-81E9-12559994B3EF}">
  <dimension ref="A4:D37"/>
  <sheetViews>
    <sheetView tabSelected="1" view="pageBreakPreview" topLeftCell="A5" zoomScale="60" zoomScaleNormal="100" workbookViewId="0">
      <selection activeCell="I14" sqref="I14"/>
    </sheetView>
  </sheetViews>
  <sheetFormatPr defaultRowHeight="13.5"/>
  <cols>
    <col min="1" max="1" width="10.5" bestFit="1" customWidth="1"/>
    <col min="2" max="2" width="29.875" bestFit="1" customWidth="1"/>
    <col min="3" max="3" width="33.125" bestFit="1" customWidth="1"/>
    <col min="4" max="4" width="8.625" customWidth="1"/>
    <col min="5" max="5" width="15.75" bestFit="1" customWidth="1"/>
  </cols>
  <sheetData>
    <row r="4" spans="1:4">
      <c r="A4" s="446"/>
      <c r="B4" s="460" t="s">
        <v>617</v>
      </c>
      <c r="C4" s="460" t="s">
        <v>618</v>
      </c>
      <c r="D4" s="460" t="s">
        <v>619</v>
      </c>
    </row>
    <row r="5" spans="1:4">
      <c r="A5" t="s">
        <v>620</v>
      </c>
      <c r="B5" t="s">
        <v>621</v>
      </c>
      <c r="C5" t="s">
        <v>622</v>
      </c>
      <c r="D5" t="s">
        <v>623</v>
      </c>
    </row>
    <row r="6" spans="1:4">
      <c r="A6" t="s">
        <v>620</v>
      </c>
      <c r="B6" t="s">
        <v>624</v>
      </c>
      <c r="C6" t="s">
        <v>625</v>
      </c>
      <c r="D6" t="s">
        <v>626</v>
      </c>
    </row>
    <row r="7" spans="1:4">
      <c r="A7" t="s">
        <v>620</v>
      </c>
      <c r="B7" t="s">
        <v>627</v>
      </c>
      <c r="C7" t="s">
        <v>628</v>
      </c>
      <c r="D7" t="s">
        <v>623</v>
      </c>
    </row>
    <row r="8" spans="1:4">
      <c r="A8" t="s">
        <v>620</v>
      </c>
      <c r="B8" t="s">
        <v>629</v>
      </c>
      <c r="C8" t="s">
        <v>630</v>
      </c>
      <c r="D8" t="s">
        <v>623</v>
      </c>
    </row>
    <row r="9" spans="1:4">
      <c r="A9" t="s">
        <v>620</v>
      </c>
      <c r="B9" t="s">
        <v>631</v>
      </c>
      <c r="C9" t="s">
        <v>632</v>
      </c>
      <c r="D9" t="s">
        <v>633</v>
      </c>
    </row>
    <row r="10" spans="1:4">
      <c r="A10" t="s">
        <v>620</v>
      </c>
      <c r="B10" t="s">
        <v>634</v>
      </c>
      <c r="C10" t="s">
        <v>635</v>
      </c>
      <c r="D10" t="s">
        <v>623</v>
      </c>
    </row>
    <row r="11" spans="1:4">
      <c r="A11" t="s">
        <v>620</v>
      </c>
      <c r="B11" t="s">
        <v>636</v>
      </c>
      <c r="C11" t="s">
        <v>637</v>
      </c>
      <c r="D11" t="s">
        <v>623</v>
      </c>
    </row>
    <row r="12" spans="1:4">
      <c r="A12" t="s">
        <v>620</v>
      </c>
      <c r="B12" t="s">
        <v>638</v>
      </c>
      <c r="C12" t="s">
        <v>639</v>
      </c>
      <c r="D12" t="s">
        <v>623</v>
      </c>
    </row>
    <row r="13" spans="1:4">
      <c r="A13" t="s">
        <v>620</v>
      </c>
      <c r="B13" t="s">
        <v>640</v>
      </c>
      <c r="C13" t="s">
        <v>641</v>
      </c>
      <c r="D13" t="s">
        <v>626</v>
      </c>
    </row>
    <row r="14" spans="1:4">
      <c r="A14" t="s">
        <v>620</v>
      </c>
      <c r="B14" t="s">
        <v>642</v>
      </c>
      <c r="C14" t="s">
        <v>643</v>
      </c>
      <c r="D14" t="s">
        <v>623</v>
      </c>
    </row>
    <row r="15" spans="1:4">
      <c r="A15" t="s">
        <v>620</v>
      </c>
      <c r="B15" t="s">
        <v>644</v>
      </c>
      <c r="C15" t="s">
        <v>645</v>
      </c>
      <c r="D15" t="s">
        <v>623</v>
      </c>
    </row>
    <row r="16" spans="1:4">
      <c r="A16" t="s">
        <v>620</v>
      </c>
      <c r="B16" t="s">
        <v>646</v>
      </c>
      <c r="C16" t="s">
        <v>647</v>
      </c>
      <c r="D16" t="s">
        <v>623</v>
      </c>
    </row>
    <row r="17" spans="1:4">
      <c r="A17" t="s">
        <v>648</v>
      </c>
      <c r="B17" t="s">
        <v>649</v>
      </c>
      <c r="C17" t="s">
        <v>650</v>
      </c>
      <c r="D17" t="s">
        <v>623</v>
      </c>
    </row>
    <row r="18" spans="1:4">
      <c r="A18" t="s">
        <v>648</v>
      </c>
      <c r="B18" t="s">
        <v>651</v>
      </c>
      <c r="C18" t="s">
        <v>652</v>
      </c>
      <c r="D18" t="s">
        <v>623</v>
      </c>
    </row>
    <row r="19" spans="1:4">
      <c r="A19" t="s">
        <v>648</v>
      </c>
      <c r="B19" t="s">
        <v>653</v>
      </c>
      <c r="C19" t="s">
        <v>654</v>
      </c>
      <c r="D19" t="s">
        <v>623</v>
      </c>
    </row>
    <row r="20" spans="1:4">
      <c r="A20" t="s">
        <v>648</v>
      </c>
      <c r="B20" t="s">
        <v>655</v>
      </c>
      <c r="C20" t="s">
        <v>656</v>
      </c>
      <c r="D20" t="s">
        <v>623</v>
      </c>
    </row>
    <row r="21" spans="1:4">
      <c r="A21" t="s">
        <v>648</v>
      </c>
      <c r="B21" t="s">
        <v>657</v>
      </c>
      <c r="C21" t="s">
        <v>658</v>
      </c>
      <c r="D21" t="s">
        <v>623</v>
      </c>
    </row>
    <row r="22" spans="1:4">
      <c r="A22" t="s">
        <v>648</v>
      </c>
      <c r="B22" t="s">
        <v>659</v>
      </c>
      <c r="C22" t="s">
        <v>660</v>
      </c>
      <c r="D22" t="s">
        <v>623</v>
      </c>
    </row>
    <row r="23" spans="1:4">
      <c r="A23" t="s">
        <v>648</v>
      </c>
      <c r="B23" t="s">
        <v>661</v>
      </c>
      <c r="C23" t="s">
        <v>662</v>
      </c>
      <c r="D23" t="s">
        <v>623</v>
      </c>
    </row>
    <row r="24" spans="1:4">
      <c r="A24" t="s">
        <v>648</v>
      </c>
      <c r="B24" t="s">
        <v>663</v>
      </c>
      <c r="C24" t="s">
        <v>664</v>
      </c>
      <c r="D24" t="s">
        <v>623</v>
      </c>
    </row>
    <row r="25" spans="1:4">
      <c r="A25" t="s">
        <v>648</v>
      </c>
      <c r="B25" t="s">
        <v>665</v>
      </c>
      <c r="C25" t="s">
        <v>666</v>
      </c>
      <c r="D25" t="s">
        <v>623</v>
      </c>
    </row>
    <row r="26" spans="1:4">
      <c r="A26" t="s">
        <v>648</v>
      </c>
      <c r="B26" t="s">
        <v>667</v>
      </c>
      <c r="C26" t="s">
        <v>668</v>
      </c>
      <c r="D26" t="s">
        <v>623</v>
      </c>
    </row>
    <row r="27" spans="1:4">
      <c r="A27" t="s">
        <v>648</v>
      </c>
      <c r="B27" t="s">
        <v>669</v>
      </c>
      <c r="C27" t="s">
        <v>670</v>
      </c>
      <c r="D27" t="s">
        <v>623</v>
      </c>
    </row>
    <row r="28" spans="1:4">
      <c r="A28" t="s">
        <v>648</v>
      </c>
      <c r="B28" t="s">
        <v>671</v>
      </c>
      <c r="C28" t="s">
        <v>672</v>
      </c>
      <c r="D28" t="s">
        <v>623</v>
      </c>
    </row>
    <row r="29" spans="1:4">
      <c r="A29" t="s">
        <v>648</v>
      </c>
      <c r="B29" t="s">
        <v>673</v>
      </c>
      <c r="C29" t="s">
        <v>674</v>
      </c>
      <c r="D29" t="s">
        <v>623</v>
      </c>
    </row>
    <row r="30" spans="1:4">
      <c r="A30" t="s">
        <v>648</v>
      </c>
      <c r="B30" t="s">
        <v>675</v>
      </c>
      <c r="C30" t="s">
        <v>676</v>
      </c>
      <c r="D30" t="s">
        <v>623</v>
      </c>
    </row>
    <row r="31" spans="1:4">
      <c r="A31" t="s">
        <v>648</v>
      </c>
      <c r="B31" t="s">
        <v>677</v>
      </c>
      <c r="C31" t="s">
        <v>678</v>
      </c>
      <c r="D31" t="s">
        <v>623</v>
      </c>
    </row>
    <row r="32" spans="1:4">
      <c r="A32" t="s">
        <v>679</v>
      </c>
      <c r="B32" t="s">
        <v>680</v>
      </c>
      <c r="C32" s="246" t="s">
        <v>681</v>
      </c>
      <c r="D32" t="s">
        <v>623</v>
      </c>
    </row>
    <row r="33" spans="1:4">
      <c r="A33" t="s">
        <v>679</v>
      </c>
      <c r="B33" t="s">
        <v>682</v>
      </c>
      <c r="C33" t="s">
        <v>683</v>
      </c>
      <c r="D33" t="s">
        <v>623</v>
      </c>
    </row>
    <row r="34" spans="1:4">
      <c r="A34" t="s">
        <v>679</v>
      </c>
      <c r="B34" t="s">
        <v>684</v>
      </c>
      <c r="C34" s="246" t="s">
        <v>685</v>
      </c>
      <c r="D34" t="s">
        <v>623</v>
      </c>
    </row>
    <row r="37" spans="1:4">
      <c r="C37" t="s">
        <v>686</v>
      </c>
      <c r="D37">
        <f ca="1">COUNTIF(D:D,"参加")</f>
        <v>27</v>
      </c>
    </row>
  </sheetData>
  <autoFilter ref="A4:D32" xr:uid="{CF2A2D39-92B0-47B5-81E9-12559994B3EF}"/>
  <phoneticPr fontId="2"/>
  <hyperlinks>
    <hyperlink ref="C34" r:id="rId1" xr:uid="{FBFAE473-6F44-47CF-B0B5-54F66E2CA5C9}"/>
    <hyperlink ref="C32" r:id="rId2" xr:uid="{DEB3D66E-AA53-45BD-AAA4-DB9E3C971EE5}"/>
  </hyperlinks>
  <pageMargins left="0.7" right="0.7" top="0.75" bottom="0.75" header="0.3" footer="0.3"/>
  <pageSetup paperSize="9" orientation="portrait"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dimension ref="A1:R69"/>
  <sheetViews>
    <sheetView showGridLines="0" view="pageBreakPreview" zoomScale="35" zoomScaleNormal="100" zoomScaleSheetLayoutView="100" workbookViewId="0">
      <selection activeCell="L24" sqref="L24"/>
    </sheetView>
  </sheetViews>
  <sheetFormatPr defaultRowHeight="13.5"/>
  <cols>
    <col min="1" max="1" width="5.375" style="61" customWidth="1"/>
    <col min="2" max="2" width="8.25" style="14" customWidth="1"/>
    <col min="3" max="3" width="12.375" style="14" customWidth="1"/>
    <col min="4" max="8" width="9" style="14"/>
    <col min="9" max="9" width="4.125" style="14" customWidth="1"/>
    <col min="10" max="10" width="24.75" style="14" customWidth="1"/>
    <col min="11" max="11" width="0.875" customWidth="1"/>
    <col min="12" max="12" width="44" style="244" customWidth="1"/>
    <col min="13" max="13" width="32.5" customWidth="1"/>
  </cols>
  <sheetData>
    <row r="1" spans="1:18">
      <c r="C1" s="14" t="s">
        <v>39</v>
      </c>
      <c r="J1" s="183" t="s">
        <v>40</v>
      </c>
      <c r="L1" s="244" t="s">
        <v>41</v>
      </c>
      <c r="M1" t="s">
        <v>42</v>
      </c>
    </row>
    <row r="2" spans="1:18" ht="21" customHeight="1">
      <c r="C2" s="166" t="s">
        <v>43</v>
      </c>
      <c r="J2" s="16" t="s">
        <v>44</v>
      </c>
    </row>
    <row r="3" spans="1:18" s="2" customFormat="1" ht="37.5" customHeight="1">
      <c r="A3" s="59"/>
      <c r="B3" s="10"/>
      <c r="C3" s="10"/>
      <c r="D3" s="10"/>
      <c r="E3" s="10"/>
      <c r="F3" s="10"/>
      <c r="G3" s="10"/>
      <c r="H3" s="10"/>
      <c r="I3" s="10"/>
      <c r="J3" s="10"/>
      <c r="L3" s="245"/>
    </row>
    <row r="4" spans="1:18" s="2" customFormat="1" ht="19.5">
      <c r="A4" s="130" t="s">
        <v>45</v>
      </c>
      <c r="B4" s="97"/>
      <c r="C4" s="97"/>
      <c r="D4" s="97"/>
      <c r="E4" s="97"/>
      <c r="F4" s="97"/>
      <c r="G4" s="97"/>
      <c r="H4" s="97"/>
      <c r="I4" s="97"/>
      <c r="J4" s="97"/>
      <c r="L4" s="245"/>
      <c r="R4" s="164" t="s">
        <v>46</v>
      </c>
    </row>
    <row r="5" spans="1:18" s="2" customFormat="1" ht="27" customHeight="1">
      <c r="A5" s="508" t="s">
        <v>47</v>
      </c>
      <c r="B5" s="508"/>
      <c r="C5" s="508"/>
      <c r="D5" s="508"/>
      <c r="E5" s="508"/>
      <c r="F5" s="508"/>
      <c r="G5" s="508"/>
      <c r="H5" s="508"/>
      <c r="I5" s="508"/>
      <c r="J5" s="508"/>
      <c r="L5" s="245"/>
    </row>
    <row r="6" spans="1:18" s="2" customFormat="1" ht="15" customHeight="1">
      <c r="A6" s="184"/>
      <c r="B6" s="97"/>
      <c r="E6" s="97"/>
      <c r="F6" s="97"/>
      <c r="H6" s="97"/>
      <c r="I6" s="97"/>
      <c r="J6" s="97"/>
      <c r="L6" s="245"/>
    </row>
    <row r="7" spans="1:18" s="2" customFormat="1" ht="26.25" customHeight="1">
      <c r="A7" s="129" t="s">
        <v>48</v>
      </c>
      <c r="B7" s="97"/>
      <c r="C7" s="99"/>
      <c r="D7" s="97"/>
      <c r="E7" s="97"/>
      <c r="F7" s="97"/>
      <c r="G7" s="97"/>
      <c r="H7" s="97"/>
      <c r="I7" s="97"/>
      <c r="J7" s="97"/>
      <c r="L7" s="245"/>
    </row>
    <row r="8" spans="1:18" s="2" customFormat="1" ht="15" customHeight="1">
      <c r="A8" s="299" t="s">
        <v>49</v>
      </c>
      <c r="B8" s="313" t="s">
        <v>50</v>
      </c>
      <c r="C8" s="314"/>
      <c r="D8" s="492" t="s">
        <v>51</v>
      </c>
      <c r="E8" s="493"/>
      <c r="F8" s="493"/>
      <c r="G8" s="493"/>
      <c r="H8" s="493"/>
      <c r="I8" s="493"/>
      <c r="J8" s="518"/>
      <c r="K8" s="60"/>
      <c r="L8" s="245"/>
      <c r="M8" s="2" t="s">
        <v>52</v>
      </c>
    </row>
    <row r="9" spans="1:18" s="2" customFormat="1" ht="14.25">
      <c r="A9" s="496" t="s">
        <v>19</v>
      </c>
      <c r="B9" s="315">
        <v>0.22916666666666666</v>
      </c>
      <c r="C9" s="316" t="s">
        <v>53</v>
      </c>
      <c r="D9" s="499" t="s">
        <v>54</v>
      </c>
      <c r="E9" s="500"/>
      <c r="F9" s="500"/>
      <c r="G9" s="500"/>
      <c r="H9" s="500"/>
      <c r="I9" s="500"/>
      <c r="J9" s="501"/>
      <c r="K9" s="60"/>
      <c r="L9" s="245" t="s">
        <v>55</v>
      </c>
    </row>
    <row r="10" spans="1:18" s="2" customFormat="1" ht="14.25">
      <c r="A10" s="497"/>
      <c r="B10" s="315">
        <v>0.27777777777777779</v>
      </c>
      <c r="C10" s="316" t="s">
        <v>56</v>
      </c>
      <c r="D10" s="317" t="s">
        <v>57</v>
      </c>
      <c r="E10" s="318"/>
      <c r="F10" s="318"/>
      <c r="G10" s="318"/>
      <c r="H10" s="318"/>
      <c r="I10" s="318"/>
      <c r="J10" s="238"/>
      <c r="K10" s="60"/>
      <c r="L10" s="245"/>
    </row>
    <row r="11" spans="1:18" s="2" customFormat="1" ht="14.25">
      <c r="A11" s="498"/>
      <c r="B11" s="315">
        <v>0.29166666666666669</v>
      </c>
      <c r="C11" s="316" t="s">
        <v>53</v>
      </c>
      <c r="D11" s="529" t="s">
        <v>58</v>
      </c>
      <c r="E11" s="530"/>
      <c r="F11" s="530"/>
      <c r="G11" s="530"/>
      <c r="H11" s="530"/>
      <c r="I11" s="530"/>
      <c r="J11" s="531"/>
      <c r="K11" s="60"/>
      <c r="L11" s="245" t="s">
        <v>59</v>
      </c>
    </row>
    <row r="12" spans="1:18" s="2" customFormat="1" ht="18" customHeight="1">
      <c r="A12" s="496" t="s">
        <v>60</v>
      </c>
      <c r="B12" s="319">
        <v>0.30208333333333331</v>
      </c>
      <c r="C12" s="239"/>
      <c r="D12" s="320" t="s">
        <v>61</v>
      </c>
      <c r="E12" s="321"/>
      <c r="F12" s="321"/>
      <c r="G12" s="321"/>
      <c r="H12" s="321"/>
      <c r="I12" s="321"/>
      <c r="J12" s="240"/>
      <c r="K12" s="60"/>
      <c r="L12" s="245" t="s">
        <v>62</v>
      </c>
      <c r="M12" s="2" t="s">
        <v>63</v>
      </c>
    </row>
    <row r="13" spans="1:18" s="2" customFormat="1" ht="15" customHeight="1">
      <c r="A13" s="497"/>
      <c r="B13" s="131"/>
      <c r="C13" s="101"/>
      <c r="D13" s="102" t="s">
        <v>64</v>
      </c>
      <c r="E13" s="103"/>
      <c r="F13" s="97"/>
      <c r="G13" s="97"/>
      <c r="H13" s="97"/>
      <c r="I13" s="97"/>
      <c r="J13" s="101"/>
      <c r="K13" s="60"/>
      <c r="L13" s="245"/>
    </row>
    <row r="14" spans="1:18" s="2" customFormat="1" ht="33.75" customHeight="1">
      <c r="A14" s="498"/>
      <c r="B14" s="132"/>
      <c r="C14" s="104"/>
      <c r="D14" s="523" t="s">
        <v>65</v>
      </c>
      <c r="E14" s="524"/>
      <c r="F14" s="524"/>
      <c r="G14" s="524"/>
      <c r="H14" s="524"/>
      <c r="I14" s="524"/>
      <c r="J14" s="525"/>
      <c r="K14" s="60"/>
      <c r="L14" s="245"/>
      <c r="M14" s="2" t="s">
        <v>66</v>
      </c>
    </row>
    <row r="15" spans="1:18" s="2" customFormat="1" ht="15" customHeight="1">
      <c r="A15" s="165"/>
      <c r="B15" s="132" t="s">
        <v>67</v>
      </c>
      <c r="C15" s="104"/>
      <c r="D15" s="532" t="s">
        <v>68</v>
      </c>
      <c r="E15" s="533"/>
      <c r="F15" s="533"/>
      <c r="G15" s="533"/>
      <c r="H15" s="533"/>
      <c r="I15" s="533"/>
      <c r="J15" s="534"/>
      <c r="K15" s="60"/>
      <c r="L15" s="245"/>
    </row>
    <row r="16" spans="1:18" s="2" customFormat="1" ht="15.75">
      <c r="A16" s="100"/>
      <c r="B16" s="322" t="s">
        <v>69</v>
      </c>
      <c r="C16" s="314"/>
      <c r="D16" s="526" t="s">
        <v>70</v>
      </c>
      <c r="E16" s="527"/>
      <c r="F16" s="527"/>
      <c r="G16" s="527"/>
      <c r="H16" s="527"/>
      <c r="I16" s="527"/>
      <c r="J16" s="528"/>
      <c r="K16" s="60"/>
      <c r="L16" s="245"/>
    </row>
    <row r="17" spans="1:13" s="2" customFormat="1" ht="15" customHeight="1">
      <c r="A17" s="165"/>
      <c r="B17" s="315" t="s">
        <v>71</v>
      </c>
      <c r="C17" s="314"/>
      <c r="D17" s="512" t="s">
        <v>72</v>
      </c>
      <c r="E17" s="513"/>
      <c r="F17" s="513"/>
      <c r="G17" s="513"/>
      <c r="H17" s="513"/>
      <c r="I17" s="513"/>
      <c r="J17" s="514"/>
      <c r="K17" s="60"/>
      <c r="L17" s="245"/>
      <c r="M17" s="2" t="s">
        <v>73</v>
      </c>
    </row>
    <row r="18" spans="1:13" s="2" customFormat="1" ht="15" customHeight="1">
      <c r="A18" s="323" t="s">
        <v>74</v>
      </c>
      <c r="B18" s="324" t="s">
        <v>75</v>
      </c>
      <c r="C18" s="314"/>
      <c r="D18" s="515" t="s">
        <v>76</v>
      </c>
      <c r="E18" s="516"/>
      <c r="F18" s="516"/>
      <c r="G18" s="516"/>
      <c r="H18" s="516"/>
      <c r="I18" s="516"/>
      <c r="J18" s="517"/>
      <c r="K18" s="60"/>
      <c r="L18" s="245"/>
      <c r="M18" s="2" t="s">
        <v>77</v>
      </c>
    </row>
    <row r="19" spans="1:13" s="2" customFormat="1" ht="36" customHeight="1">
      <c r="A19" s="323" t="s">
        <v>13</v>
      </c>
      <c r="B19" s="279">
        <v>0.375</v>
      </c>
      <c r="C19" s="105"/>
      <c r="D19" s="519" t="s">
        <v>78</v>
      </c>
      <c r="E19" s="520"/>
      <c r="F19" s="520"/>
      <c r="G19" s="520"/>
      <c r="H19" s="520"/>
      <c r="I19" s="520"/>
      <c r="J19" s="521"/>
      <c r="K19" s="60"/>
      <c r="L19" s="245"/>
      <c r="M19" s="2" t="s">
        <v>79</v>
      </c>
    </row>
    <row r="20" spans="1:13" s="2" customFormat="1" ht="41.45" customHeight="1">
      <c r="A20" s="100"/>
      <c r="B20" s="324" t="s">
        <v>80</v>
      </c>
      <c r="C20" s="314"/>
      <c r="D20" s="522" t="s">
        <v>81</v>
      </c>
      <c r="E20" s="513"/>
      <c r="F20" s="513"/>
      <c r="G20" s="513"/>
      <c r="H20" s="513"/>
      <c r="I20" s="513"/>
      <c r="J20" s="514"/>
      <c r="K20" s="60"/>
      <c r="L20" s="245"/>
    </row>
    <row r="21" spans="1:13" s="2" customFormat="1" ht="20.25" customHeight="1">
      <c r="A21" s="503" t="s">
        <v>82</v>
      </c>
      <c r="B21" s="505" t="s">
        <v>83</v>
      </c>
      <c r="C21" s="325" t="s">
        <v>84</v>
      </c>
      <c r="D21" s="509" t="s">
        <v>85</v>
      </c>
      <c r="E21" s="510"/>
      <c r="F21" s="510"/>
      <c r="G21" s="510"/>
      <c r="H21" s="510"/>
      <c r="I21" s="510"/>
      <c r="J21" s="511"/>
      <c r="K21" s="60"/>
      <c r="L21" s="245"/>
    </row>
    <row r="22" spans="1:13" s="2" customFormat="1" ht="28.5" customHeight="1">
      <c r="A22" s="504"/>
      <c r="B22" s="506"/>
      <c r="C22" s="133" t="s">
        <v>86</v>
      </c>
      <c r="D22" s="106" t="s">
        <v>87</v>
      </c>
      <c r="E22" s="107"/>
      <c r="F22" s="108"/>
      <c r="G22" s="109"/>
      <c r="H22" s="108"/>
      <c r="I22" s="159"/>
      <c r="J22" s="167" t="s">
        <v>88</v>
      </c>
      <c r="K22" s="60"/>
      <c r="L22" s="245"/>
    </row>
    <row r="23" spans="1:13" s="2" customFormat="1" ht="15.75">
      <c r="A23" s="504"/>
      <c r="B23" s="506"/>
      <c r="C23" s="134" t="s">
        <v>89</v>
      </c>
      <c r="D23" s="110" t="s">
        <v>89</v>
      </c>
      <c r="E23" s="111" t="s">
        <v>90</v>
      </c>
      <c r="F23" s="97"/>
      <c r="G23" s="97"/>
      <c r="H23" s="97"/>
      <c r="I23" s="97"/>
      <c r="J23" s="101"/>
      <c r="K23" s="60"/>
      <c r="L23" s="245"/>
    </row>
    <row r="24" spans="1:13" s="2" customFormat="1" ht="20.25" customHeight="1">
      <c r="A24" s="504"/>
      <c r="B24" s="506"/>
      <c r="C24" s="507" t="s">
        <v>91</v>
      </c>
      <c r="D24" s="106" t="s">
        <v>92</v>
      </c>
      <c r="E24" s="112"/>
      <c r="F24" s="107"/>
      <c r="G24" s="107"/>
      <c r="H24" s="109"/>
      <c r="I24" s="109"/>
      <c r="J24" s="113"/>
      <c r="K24" s="60"/>
      <c r="L24" s="245"/>
    </row>
    <row r="25" spans="1:13" s="2" customFormat="1" ht="12.75" customHeight="1">
      <c r="A25" s="504"/>
      <c r="B25" s="506"/>
      <c r="C25" s="507"/>
      <c r="D25" s="114" t="s">
        <v>93</v>
      </c>
      <c r="E25" s="99"/>
      <c r="F25" s="97"/>
      <c r="G25" s="97"/>
      <c r="H25" s="97"/>
      <c r="I25" s="97"/>
      <c r="J25" s="101"/>
      <c r="K25" s="60"/>
      <c r="L25" s="245"/>
    </row>
    <row r="26" spans="1:13" s="2" customFormat="1" ht="15.75">
      <c r="A26" s="504"/>
      <c r="B26" s="506"/>
      <c r="C26" s="134" t="s">
        <v>89</v>
      </c>
      <c r="D26" s="110" t="s">
        <v>89</v>
      </c>
      <c r="E26" s="111" t="s">
        <v>94</v>
      </c>
      <c r="F26" s="97"/>
      <c r="G26" s="97"/>
      <c r="H26" s="97"/>
      <c r="I26" s="97"/>
      <c r="J26" s="101"/>
      <c r="K26" s="60"/>
      <c r="L26" s="245"/>
    </row>
    <row r="27" spans="1:13" s="2" customFormat="1" ht="20.25" customHeight="1">
      <c r="A27" s="504"/>
      <c r="B27" s="506"/>
      <c r="C27" s="502" t="s">
        <v>95</v>
      </c>
      <c r="D27" s="115" t="s">
        <v>96</v>
      </c>
      <c r="E27" s="107"/>
      <c r="F27" s="107"/>
      <c r="G27" s="107"/>
      <c r="H27" s="107"/>
      <c r="I27" s="109"/>
      <c r="J27" s="113"/>
      <c r="K27" s="60"/>
      <c r="L27" s="245"/>
    </row>
    <row r="28" spans="1:13" s="2" customFormat="1" ht="12.75" customHeight="1">
      <c r="A28" s="504"/>
      <c r="B28" s="506"/>
      <c r="C28" s="502"/>
      <c r="D28" s="114" t="s">
        <v>97</v>
      </c>
      <c r="E28" s="97"/>
      <c r="F28" s="97"/>
      <c r="G28" s="97"/>
      <c r="H28" s="97"/>
      <c r="I28" s="97"/>
      <c r="J28" s="101"/>
      <c r="K28" s="60"/>
      <c r="L28" s="245"/>
    </row>
    <row r="29" spans="1:13" s="2" customFormat="1" ht="12.75" customHeight="1">
      <c r="A29" s="504"/>
      <c r="B29" s="506"/>
      <c r="C29" s="502"/>
      <c r="D29" s="114"/>
      <c r="E29" s="116"/>
      <c r="F29" s="116"/>
      <c r="G29" s="116"/>
      <c r="H29" s="116"/>
      <c r="I29" s="116"/>
      <c r="J29" s="117"/>
      <c r="K29" s="60"/>
      <c r="L29" s="245"/>
    </row>
    <row r="30" spans="1:13" s="2" customFormat="1" ht="20.25" customHeight="1">
      <c r="A30" s="504"/>
      <c r="B30" s="506"/>
      <c r="C30" s="502"/>
      <c r="D30" s="106" t="s">
        <v>98</v>
      </c>
      <c r="E30" s="107"/>
      <c r="F30" s="107"/>
      <c r="G30" s="109"/>
      <c r="H30" s="109"/>
      <c r="I30" s="122"/>
      <c r="J30" s="123"/>
      <c r="K30" s="60"/>
      <c r="L30" s="245"/>
    </row>
    <row r="31" spans="1:13" s="2" customFormat="1" ht="12" customHeight="1">
      <c r="A31" s="504"/>
      <c r="B31" s="506"/>
      <c r="C31" s="502"/>
      <c r="D31" s="118" t="s">
        <v>99</v>
      </c>
      <c r="E31" s="119"/>
      <c r="F31" s="119"/>
      <c r="G31" s="119"/>
      <c r="H31" s="119"/>
      <c r="I31" s="97"/>
      <c r="J31" s="101"/>
      <c r="K31" s="60"/>
      <c r="L31" s="245"/>
    </row>
    <row r="32" spans="1:13" s="2" customFormat="1" ht="15.75">
      <c r="A32" s="504"/>
      <c r="B32" s="506"/>
      <c r="C32" s="134" t="s">
        <v>89</v>
      </c>
      <c r="D32" s="118" t="s">
        <v>100</v>
      </c>
      <c r="E32" s="111"/>
      <c r="F32" s="97"/>
      <c r="G32" s="97"/>
      <c r="H32" s="97"/>
      <c r="I32" s="97"/>
      <c r="J32" s="101"/>
      <c r="K32" s="60"/>
      <c r="L32" s="245"/>
    </row>
    <row r="33" spans="1:12" s="2" customFormat="1" ht="17.25" customHeight="1">
      <c r="A33" s="504"/>
      <c r="B33" s="506"/>
      <c r="C33" s="502" t="s">
        <v>101</v>
      </c>
      <c r="D33" s="114" t="s">
        <v>102</v>
      </c>
      <c r="E33" s="120"/>
      <c r="F33" s="120"/>
      <c r="G33" s="120"/>
      <c r="H33" s="120"/>
      <c r="I33" s="97"/>
      <c r="J33" s="101"/>
      <c r="K33" s="60"/>
      <c r="L33" s="245"/>
    </row>
    <row r="34" spans="1:12" s="2" customFormat="1" ht="20.25" customHeight="1">
      <c r="A34" s="504"/>
      <c r="B34" s="506"/>
      <c r="C34" s="502"/>
      <c r="D34" s="106" t="s">
        <v>103</v>
      </c>
      <c r="E34" s="121"/>
      <c r="F34" s="121"/>
      <c r="G34" s="121"/>
      <c r="H34" s="121"/>
      <c r="I34" s="122"/>
      <c r="J34" s="113"/>
      <c r="K34" s="60"/>
      <c r="L34" s="245"/>
    </row>
    <row r="35" spans="1:12" s="2" customFormat="1" ht="13.5" customHeight="1">
      <c r="A35" s="504"/>
      <c r="B35" s="506"/>
      <c r="C35" s="502"/>
      <c r="D35" s="114" t="s">
        <v>104</v>
      </c>
      <c r="E35" s="116"/>
      <c r="F35" s="116"/>
      <c r="G35" s="116"/>
      <c r="H35" s="116"/>
      <c r="I35" s="116"/>
      <c r="J35" s="101"/>
      <c r="K35" s="60"/>
      <c r="L35" s="245"/>
    </row>
    <row r="36" spans="1:12" s="2" customFormat="1" ht="15.75">
      <c r="A36" s="504"/>
      <c r="B36" s="506"/>
      <c r="C36" s="134" t="s">
        <v>89</v>
      </c>
      <c r="D36" s="118" t="s">
        <v>100</v>
      </c>
      <c r="E36" s="111" t="s">
        <v>105</v>
      </c>
      <c r="F36" s="120"/>
      <c r="G36" s="120"/>
      <c r="H36" s="120"/>
      <c r="I36" s="116"/>
      <c r="J36" s="101"/>
      <c r="K36" s="60"/>
      <c r="L36" s="245"/>
    </row>
    <row r="37" spans="1:12" s="2" customFormat="1" ht="20.25" customHeight="1">
      <c r="A37" s="504"/>
      <c r="B37" s="506"/>
      <c r="C37" s="153" t="s">
        <v>106</v>
      </c>
      <c r="D37" s="106" t="s">
        <v>107</v>
      </c>
      <c r="E37" s="122"/>
      <c r="F37" s="122"/>
      <c r="G37" s="122"/>
      <c r="H37" s="123"/>
      <c r="I37" s="122"/>
      <c r="J37" s="123"/>
      <c r="K37" s="60"/>
      <c r="L37" s="245"/>
    </row>
    <row r="38" spans="1:12" s="2" customFormat="1" ht="15.75">
      <c r="A38" s="504"/>
      <c r="B38" s="506"/>
      <c r="C38" s="134" t="s">
        <v>89</v>
      </c>
      <c r="D38" s="114" t="s">
        <v>100</v>
      </c>
      <c r="E38" s="111" t="s">
        <v>108</v>
      </c>
      <c r="F38" s="116"/>
      <c r="G38" s="116"/>
      <c r="H38" s="116"/>
      <c r="I38" s="116"/>
      <c r="J38" s="117"/>
      <c r="K38" s="60"/>
      <c r="L38" s="245"/>
    </row>
    <row r="39" spans="1:12" s="2" customFormat="1" ht="20.25" customHeight="1">
      <c r="A39" s="504"/>
      <c r="B39" s="506"/>
      <c r="C39" s="158" t="s">
        <v>109</v>
      </c>
      <c r="D39" s="106" t="s">
        <v>110</v>
      </c>
      <c r="E39" s="156"/>
      <c r="F39" s="121"/>
      <c r="G39" s="121"/>
      <c r="H39" s="121"/>
      <c r="I39" s="121"/>
      <c r="J39" s="157"/>
      <c r="K39" s="60"/>
      <c r="L39" s="245"/>
    </row>
    <row r="40" spans="1:12" s="2" customFormat="1" ht="20.25" customHeight="1">
      <c r="A40" s="124"/>
      <c r="B40" s="128"/>
      <c r="C40" s="135"/>
      <c r="D40" s="243" t="s">
        <v>111</v>
      </c>
      <c r="E40" s="111"/>
      <c r="F40" s="116"/>
      <c r="G40" s="116"/>
      <c r="H40" s="116"/>
      <c r="I40" s="116"/>
      <c r="J40" s="117"/>
      <c r="K40" s="60"/>
      <c r="L40" s="245"/>
    </row>
    <row r="41" spans="1:12" s="2" customFormat="1" ht="17.25" customHeight="1">
      <c r="A41" s="496" t="s">
        <v>60</v>
      </c>
      <c r="B41" s="319">
        <v>0.5</v>
      </c>
      <c r="C41" s="241" t="s">
        <v>112</v>
      </c>
      <c r="D41" s="326" t="s">
        <v>113</v>
      </c>
      <c r="E41" s="327"/>
      <c r="F41" s="328"/>
      <c r="G41" s="328"/>
      <c r="H41" s="328"/>
      <c r="I41" s="328"/>
      <c r="J41" s="239"/>
      <c r="K41" s="60"/>
      <c r="L41" s="245"/>
    </row>
    <row r="42" spans="1:12" s="2" customFormat="1" ht="11.25" customHeight="1">
      <c r="A42" s="497"/>
      <c r="B42" s="136"/>
      <c r="C42" s="101"/>
      <c r="D42" s="320" t="s">
        <v>114</v>
      </c>
      <c r="E42" s="329"/>
      <c r="F42" s="321"/>
      <c r="G42" s="321"/>
      <c r="H42" s="321"/>
      <c r="I42" s="321"/>
      <c r="J42" s="242"/>
      <c r="K42" s="60"/>
      <c r="L42" s="245"/>
    </row>
    <row r="43" spans="1:12" s="2" customFormat="1" ht="15.75">
      <c r="A43" s="498"/>
      <c r="B43" s="136"/>
      <c r="C43" s="125"/>
      <c r="D43" s="126" t="s">
        <v>115</v>
      </c>
      <c r="E43" s="127"/>
      <c r="F43" s="97"/>
      <c r="G43" s="97"/>
      <c r="H43" s="97"/>
      <c r="I43" s="97"/>
      <c r="J43" s="101"/>
      <c r="K43" s="60"/>
      <c r="L43" s="245"/>
    </row>
    <row r="44" spans="1:12" s="2" customFormat="1" ht="15" customHeight="1">
      <c r="A44" s="100"/>
      <c r="B44" s="315">
        <v>0.52083333333333337</v>
      </c>
      <c r="C44" s="314"/>
      <c r="D44" s="313" t="s">
        <v>116</v>
      </c>
      <c r="E44" s="330"/>
      <c r="F44" s="330"/>
      <c r="G44" s="330"/>
      <c r="H44" s="330"/>
      <c r="I44" s="330"/>
      <c r="J44" s="314"/>
      <c r="K44" s="60"/>
      <c r="L44" s="245"/>
    </row>
    <row r="45" spans="1:12" s="2" customFormat="1" ht="15.75">
      <c r="A45" s="100"/>
      <c r="B45" s="315"/>
      <c r="C45" s="331"/>
      <c r="D45" s="313" t="s">
        <v>117</v>
      </c>
      <c r="E45" s="330"/>
      <c r="F45" s="330"/>
      <c r="G45" s="330"/>
      <c r="H45" s="332"/>
      <c r="I45" s="330"/>
      <c r="J45" s="314"/>
      <c r="K45" s="60"/>
      <c r="L45" s="245"/>
    </row>
    <row r="46" spans="1:12" s="2" customFormat="1" ht="7.5" customHeight="1">
      <c r="A46" s="98"/>
      <c r="B46" s="97"/>
      <c r="C46" s="97"/>
      <c r="D46" s="97"/>
      <c r="E46" s="97"/>
      <c r="F46" s="97"/>
      <c r="G46" s="97"/>
      <c r="H46" s="97"/>
      <c r="I46" s="97"/>
      <c r="J46" s="97"/>
      <c r="L46" s="245"/>
    </row>
    <row r="47" spans="1:12" s="2" customFormat="1" ht="15.75">
      <c r="A47" s="98"/>
      <c r="B47" s="97"/>
      <c r="C47" s="97"/>
      <c r="D47" s="97"/>
      <c r="E47" s="97"/>
      <c r="F47" s="97"/>
      <c r="G47" s="97"/>
      <c r="H47" s="97"/>
      <c r="I47" s="97"/>
      <c r="J47" s="97"/>
      <c r="L47" s="245"/>
    </row>
    <row r="50" spans="2:14">
      <c r="B50" s="14" t="s">
        <v>118</v>
      </c>
    </row>
    <row r="51" spans="2:14">
      <c r="B51" s="14" t="s">
        <v>119</v>
      </c>
    </row>
    <row r="52" spans="2:14">
      <c r="B52" s="14" t="s">
        <v>120</v>
      </c>
    </row>
    <row r="53" spans="2:14">
      <c r="B53" s="14" t="s">
        <v>121</v>
      </c>
    </row>
    <row r="54" spans="2:14">
      <c r="B54" s="14" t="s">
        <v>122</v>
      </c>
    </row>
    <row r="55" spans="2:14">
      <c r="B55" s="14" t="s">
        <v>123</v>
      </c>
    </row>
    <row r="56" spans="2:14">
      <c r="B56" s="14" t="s">
        <v>124</v>
      </c>
    </row>
    <row r="57" spans="2:14">
      <c r="B57" s="14" t="s">
        <v>125</v>
      </c>
    </row>
    <row r="58" spans="2:14">
      <c r="B58" s="14" t="s">
        <v>120</v>
      </c>
    </row>
    <row r="59" spans="2:14">
      <c r="B59" s="14" t="s">
        <v>126</v>
      </c>
    </row>
    <row r="60" spans="2:14">
      <c r="B60" s="14" t="s">
        <v>127</v>
      </c>
    </row>
    <row r="61" spans="2:14">
      <c r="B61" s="14" t="s">
        <v>128</v>
      </c>
    </row>
    <row r="62" spans="2:14">
      <c r="B62" s="14" t="s">
        <v>129</v>
      </c>
    </row>
    <row r="63" spans="2:14">
      <c r="B63" s="14" t="s">
        <v>130</v>
      </c>
      <c r="C63" s="14">
        <v>14</v>
      </c>
      <c r="D63" s="14">
        <v>20</v>
      </c>
      <c r="E63" s="14">
        <v>8</v>
      </c>
      <c r="F63" s="14">
        <v>11</v>
      </c>
      <c r="G63" s="14">
        <v>7</v>
      </c>
      <c r="H63" s="14">
        <v>12</v>
      </c>
      <c r="I63" s="14">
        <v>22</v>
      </c>
      <c r="J63" s="14">
        <v>10</v>
      </c>
      <c r="K63">
        <v>11</v>
      </c>
      <c r="M63">
        <v>8</v>
      </c>
      <c r="N63">
        <v>10</v>
      </c>
    </row>
    <row r="64" spans="2:14">
      <c r="B64" s="14" t="s">
        <v>131</v>
      </c>
    </row>
    <row r="65" spans="2:13">
      <c r="B65" s="14" t="s">
        <v>132</v>
      </c>
    </row>
    <row r="66" spans="2:13">
      <c r="B66" s="14" t="s">
        <v>133</v>
      </c>
    </row>
    <row r="67" spans="2:13">
      <c r="B67" s="14" t="s">
        <v>134</v>
      </c>
    </row>
    <row r="68" spans="2:13">
      <c r="B68" s="14" t="s">
        <v>135</v>
      </c>
    </row>
    <row r="69" spans="2:13">
      <c r="B69" s="14" t="s">
        <v>136</v>
      </c>
      <c r="C69" s="14">
        <v>8</v>
      </c>
      <c r="D69" s="14">
        <v>4</v>
      </c>
      <c r="E69" s="14">
        <v>10</v>
      </c>
      <c r="F69" s="14">
        <v>4</v>
      </c>
      <c r="G69" s="14">
        <v>3</v>
      </c>
      <c r="H69" s="14">
        <v>8</v>
      </c>
      <c r="I69" s="14">
        <v>13</v>
      </c>
      <c r="J69" s="14">
        <v>4</v>
      </c>
      <c r="K69">
        <v>86</v>
      </c>
      <c r="M69">
        <v>4</v>
      </c>
    </row>
  </sheetData>
  <mergeCells count="20">
    <mergeCell ref="A5:J5"/>
    <mergeCell ref="D21:J21"/>
    <mergeCell ref="D17:J17"/>
    <mergeCell ref="D18:J18"/>
    <mergeCell ref="D8:J8"/>
    <mergeCell ref="D19:J19"/>
    <mergeCell ref="D20:J20"/>
    <mergeCell ref="D14:J14"/>
    <mergeCell ref="D16:J16"/>
    <mergeCell ref="D11:J11"/>
    <mergeCell ref="A12:A14"/>
    <mergeCell ref="A9:A11"/>
    <mergeCell ref="D15:J15"/>
    <mergeCell ref="A41:A43"/>
    <mergeCell ref="D9:J9"/>
    <mergeCell ref="C27:C31"/>
    <mergeCell ref="C33:C35"/>
    <mergeCell ref="A21:A39"/>
    <mergeCell ref="B21:B39"/>
    <mergeCell ref="C24:C25"/>
  </mergeCells>
  <phoneticPr fontId="2"/>
  <printOptions horizontalCentered="1"/>
  <pageMargins left="0.27559055118110237" right="0.19685039370078741" top="0.47244094488188981" bottom="0" header="0.19685039370078741" footer="0"/>
  <pageSetup paperSize="9" orientation="portrait" r:id="rId1"/>
  <headerFooter alignWithMargins="0">
    <oddHeader>&amp;C&amp;"Calibri"&amp;10&amp;K000000 PROTECTED 関係者外秘&amp;1#_x000D_</oddHead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4"/>
  <dimension ref="A1:BH48"/>
  <sheetViews>
    <sheetView view="pageBreakPreview" zoomScale="25" zoomScaleNormal="100" zoomScaleSheetLayoutView="25" workbookViewId="0">
      <selection activeCell="N1" sqref="N1"/>
    </sheetView>
  </sheetViews>
  <sheetFormatPr defaultColWidth="9" defaultRowHeight="14.25"/>
  <cols>
    <col min="1" max="1" width="9.5" style="10" customWidth="1"/>
    <col min="2" max="3" width="6.75" style="10" customWidth="1"/>
    <col min="4" max="4" width="13.75" style="10" customWidth="1"/>
    <col min="5" max="5" width="8.125" style="9" bestFit="1" customWidth="1"/>
    <col min="6" max="6" width="7.625" style="162" customWidth="1"/>
    <col min="7" max="7" width="6.75" style="9" customWidth="1"/>
    <col min="8" max="8" width="7.375" style="9" customWidth="1"/>
    <col min="9" max="9" width="8.875" style="9" bestFit="1" customWidth="1"/>
    <col min="10" max="10" width="7.75" style="9" customWidth="1"/>
    <col min="11" max="11" width="7" style="288" customWidth="1"/>
    <col min="12" max="12" width="6" style="45" customWidth="1"/>
    <col min="13" max="14" width="8.125" style="282" customWidth="1"/>
    <col min="15" max="15" width="7.375" style="282" customWidth="1"/>
    <col min="16" max="16" width="10.125" style="285" customWidth="1"/>
    <col min="17" max="17" width="10.125" style="45" customWidth="1"/>
    <col min="18" max="19" width="12.125" style="69" customWidth="1"/>
    <col min="20" max="20" width="12.125" style="74" customWidth="1"/>
    <col min="21" max="21" width="12.125" style="75" customWidth="1"/>
    <col min="22" max="22" width="12.125" style="85" customWidth="1"/>
    <col min="23" max="23" width="12.125" style="81" customWidth="1"/>
    <col min="24" max="24" width="12.125" style="90" customWidth="1"/>
    <col min="25" max="25" width="12.125" style="91" customWidth="1"/>
    <col min="26" max="26" width="6.625" style="1" customWidth="1"/>
    <col min="27" max="27" width="9.375" style="10" customWidth="1"/>
    <col min="28" max="29" width="6.75" style="10" customWidth="1"/>
    <col min="30" max="30" width="15.25" style="10" customWidth="1"/>
    <col min="31" max="31" width="9.75" style="9" bestFit="1" customWidth="1"/>
    <col min="32" max="32" width="9.625" style="9" bestFit="1" customWidth="1"/>
    <col min="33" max="33" width="8" style="9" bestFit="1" customWidth="1"/>
    <col min="34" max="34" width="8.875" style="9" bestFit="1" customWidth="1"/>
    <col min="35" max="35" width="10" style="9" bestFit="1" customWidth="1"/>
    <col min="36" max="36" width="10.125" style="45" bestFit="1" customWidth="1"/>
    <col min="37" max="38" width="10.125" style="141" customWidth="1"/>
    <col min="39" max="39" width="10.125" style="45" customWidth="1"/>
    <col min="40" max="40" width="13.625" style="48" customWidth="1"/>
    <col min="41" max="41" width="13.625" style="49" customWidth="1"/>
    <col min="42" max="42" width="15.375" style="10" customWidth="1"/>
    <col min="43" max="43" width="15.125" style="50" customWidth="1"/>
    <col min="44" max="44" width="23" style="50" customWidth="1"/>
    <col min="45" max="45" width="11.75" style="50" bestFit="1" customWidth="1"/>
    <col min="46" max="51" width="9" style="1"/>
    <col min="52" max="52" width="13.125" style="1" customWidth="1"/>
    <col min="53" max="16384" width="9" style="1"/>
  </cols>
  <sheetData>
    <row r="1" spans="1:60" ht="21">
      <c r="A1" s="465"/>
      <c r="B1" s="465"/>
      <c r="C1" s="466" t="s">
        <v>137</v>
      </c>
      <c r="D1" s="465"/>
      <c r="E1" s="467"/>
      <c r="F1" s="468"/>
      <c r="G1" s="467"/>
      <c r="H1" s="467"/>
      <c r="I1" s="467"/>
      <c r="J1" s="467"/>
      <c r="K1" s="469"/>
      <c r="L1" s="470"/>
      <c r="AC1" s="57" t="s">
        <v>138</v>
      </c>
    </row>
    <row r="2" spans="1:60" ht="39.75" customHeight="1">
      <c r="A2" s="465"/>
      <c r="B2" s="465"/>
      <c r="C2" s="465"/>
      <c r="D2" s="465"/>
      <c r="E2" s="467"/>
      <c r="F2" s="468"/>
      <c r="G2" s="467"/>
      <c r="H2" s="467"/>
      <c r="I2" s="467"/>
      <c r="J2" s="467"/>
      <c r="K2" s="469"/>
      <c r="L2" s="470"/>
      <c r="AU2" s="44" t="s">
        <v>139</v>
      </c>
    </row>
    <row r="3" spans="1:60" s="4" customFormat="1" ht="18" customHeight="1" thickBot="1">
      <c r="A3" s="465" t="s">
        <v>140</v>
      </c>
      <c r="B3" s="465"/>
      <c r="C3" s="465"/>
      <c r="D3" s="465"/>
      <c r="E3" s="471"/>
      <c r="F3" s="472"/>
      <c r="G3" s="535" t="s">
        <v>141</v>
      </c>
      <c r="H3" s="536"/>
      <c r="I3" s="536"/>
      <c r="J3" s="536"/>
      <c r="K3" s="537"/>
      <c r="L3" s="471"/>
      <c r="M3" s="283"/>
      <c r="N3" s="283"/>
      <c r="O3" s="283"/>
      <c r="P3" s="286"/>
      <c r="Q3" s="62"/>
      <c r="R3" s="70"/>
      <c r="S3" s="70"/>
      <c r="T3" s="76"/>
      <c r="U3" s="77"/>
      <c r="V3" s="86"/>
      <c r="W3" s="82"/>
      <c r="X3" s="92"/>
      <c r="Y3" s="93"/>
      <c r="AA3" s="10" t="s">
        <v>142</v>
      </c>
      <c r="AB3" s="10"/>
      <c r="AC3" s="10"/>
      <c r="AD3" s="10"/>
      <c r="AE3" s="62"/>
      <c r="AF3" s="62"/>
      <c r="AG3" s="538" t="s">
        <v>141</v>
      </c>
      <c r="AH3" s="539"/>
      <c r="AI3" s="539"/>
      <c r="AJ3" s="540"/>
      <c r="AK3" s="137" t="s">
        <v>143</v>
      </c>
      <c r="AL3" s="137"/>
      <c r="AM3" s="62"/>
      <c r="AN3" s="48"/>
      <c r="AO3" s="49"/>
      <c r="AP3" s="51"/>
      <c r="AQ3" s="52"/>
      <c r="AR3" s="52"/>
      <c r="AS3" s="52"/>
    </row>
    <row r="4" spans="1:60" s="4" customFormat="1" ht="18" customHeight="1">
      <c r="A4" s="278" t="s">
        <v>144</v>
      </c>
      <c r="B4" s="333" t="s">
        <v>145</v>
      </c>
      <c r="C4" s="544" t="s">
        <v>146</v>
      </c>
      <c r="D4" s="545"/>
      <c r="E4" s="334" t="s">
        <v>147</v>
      </c>
      <c r="F4" s="335" t="s">
        <v>148</v>
      </c>
      <c r="G4" s="278" t="s">
        <v>149</v>
      </c>
      <c r="H4" s="278" t="s">
        <v>150</v>
      </c>
      <c r="I4" s="336" t="s">
        <v>151</v>
      </c>
      <c r="J4" s="336" t="s">
        <v>152</v>
      </c>
      <c r="K4" s="337" t="s">
        <v>153</v>
      </c>
      <c r="L4" s="155" t="s">
        <v>154</v>
      </c>
      <c r="M4" s="284" t="s">
        <v>155</v>
      </c>
      <c r="N4" s="284" t="s">
        <v>156</v>
      </c>
      <c r="O4" s="284" t="s">
        <v>157</v>
      </c>
      <c r="P4" s="303" t="s">
        <v>158</v>
      </c>
      <c r="Q4" s="66"/>
      <c r="R4" s="71" t="s">
        <v>159</v>
      </c>
      <c r="S4" s="71" t="s">
        <v>160</v>
      </c>
      <c r="T4" s="72" t="s">
        <v>161</v>
      </c>
      <c r="U4" s="78" t="s">
        <v>162</v>
      </c>
      <c r="V4" s="87" t="s">
        <v>163</v>
      </c>
      <c r="W4" s="68" t="s">
        <v>164</v>
      </c>
      <c r="X4" s="88" t="s">
        <v>165</v>
      </c>
      <c r="Y4" s="94" t="s">
        <v>166</v>
      </c>
      <c r="AA4" s="278" t="s">
        <v>167</v>
      </c>
      <c r="AB4" s="333" t="s">
        <v>145</v>
      </c>
      <c r="AC4" s="544" t="s">
        <v>146</v>
      </c>
      <c r="AD4" s="545"/>
      <c r="AE4" s="338" t="s">
        <v>168</v>
      </c>
      <c r="AF4" s="278" t="s">
        <v>148</v>
      </c>
      <c r="AG4" s="278" t="s">
        <v>149</v>
      </c>
      <c r="AH4" s="278" t="s">
        <v>169</v>
      </c>
      <c r="AI4" s="278" t="s">
        <v>170</v>
      </c>
      <c r="AJ4" s="339" t="s">
        <v>171</v>
      </c>
      <c r="AK4" s="138" t="s">
        <v>172</v>
      </c>
      <c r="AL4" s="139" t="s">
        <v>173</v>
      </c>
      <c r="AM4" s="67"/>
      <c r="AN4" s="272" t="s">
        <v>174</v>
      </c>
      <c r="AO4" s="273" t="s">
        <v>175</v>
      </c>
      <c r="AP4" s="340" t="s">
        <v>176</v>
      </c>
      <c r="AQ4" s="341" t="s">
        <v>177</v>
      </c>
      <c r="AR4" s="341" t="s">
        <v>178</v>
      </c>
      <c r="AS4" s="52"/>
      <c r="AU4" s="261" t="s">
        <v>179</v>
      </c>
      <c r="AV4" s="261" t="s">
        <v>145</v>
      </c>
      <c r="AW4" s="546" t="s">
        <v>146</v>
      </c>
      <c r="AX4" s="547"/>
      <c r="AY4" s="25" t="s">
        <v>180</v>
      </c>
      <c r="AZ4" s="26" t="s">
        <v>181</v>
      </c>
      <c r="BA4" s="26" t="s">
        <v>182</v>
      </c>
      <c r="BB4" s="26" t="s">
        <v>172</v>
      </c>
      <c r="BC4" s="27" t="s">
        <v>183</v>
      </c>
    </row>
    <row r="5" spans="1:60" s="4" customFormat="1" ht="24.75" customHeight="1">
      <c r="A5" s="278" t="s">
        <v>184</v>
      </c>
      <c r="B5" s="333">
        <v>6.04</v>
      </c>
      <c r="C5" s="342" t="s">
        <v>185</v>
      </c>
      <c r="D5" s="343" t="s">
        <v>186</v>
      </c>
      <c r="E5" s="344">
        <v>1.3368055555555557E-2</v>
      </c>
      <c r="F5" s="345">
        <f>E5/B5</f>
        <v>2.2132542310522446E-3</v>
      </c>
      <c r="G5" s="346">
        <v>0.375</v>
      </c>
      <c r="H5" s="555" t="s">
        <v>187</v>
      </c>
      <c r="I5" s="556"/>
      <c r="J5" s="557"/>
      <c r="K5" s="337">
        <v>0.40277777777777773</v>
      </c>
      <c r="L5" s="155">
        <f>K5+E5</f>
        <v>0.41614583333333327</v>
      </c>
      <c r="M5" s="284"/>
      <c r="N5" s="284"/>
      <c r="O5" s="284"/>
      <c r="P5" s="287"/>
      <c r="Q5" s="66"/>
      <c r="R5" s="71">
        <v>6.2268518518518515E-3</v>
      </c>
      <c r="S5" s="71">
        <f>R5*1.92*(6.1/5.2)</f>
        <v>1.4024786324786322E-2</v>
      </c>
      <c r="T5" s="72">
        <f>S5</f>
        <v>1.4024786324786322E-2</v>
      </c>
      <c r="U5" s="78">
        <v>72</v>
      </c>
      <c r="V5" s="87">
        <v>1.3541666666666667E-2</v>
      </c>
      <c r="W5" s="68">
        <v>1.3425925925925924E-2</v>
      </c>
      <c r="X5" s="88">
        <f>V5</f>
        <v>1.3541666666666667E-2</v>
      </c>
      <c r="Y5" s="94">
        <v>42</v>
      </c>
      <c r="Z5" s="5"/>
      <c r="AA5" s="278" t="s">
        <v>188</v>
      </c>
      <c r="AB5" s="333">
        <v>6.1</v>
      </c>
      <c r="AC5" s="333" t="s">
        <v>189</v>
      </c>
      <c r="AD5" s="343" t="s">
        <v>190</v>
      </c>
      <c r="AE5" s="344">
        <v>1.4467592592592593E-2</v>
      </c>
      <c r="AF5" s="252">
        <f>AE5/AB5</f>
        <v>2.3717364905889498E-3</v>
      </c>
      <c r="AG5" s="548" t="s">
        <v>191</v>
      </c>
      <c r="AH5" s="549"/>
      <c r="AI5" s="550"/>
      <c r="AJ5" s="339">
        <v>0.40972222222222227</v>
      </c>
      <c r="AK5" s="138">
        <v>1.4270833333333335E-2</v>
      </c>
      <c r="AL5" s="139">
        <f>AR5-AK5</f>
        <v>8.7489316239315607E-4</v>
      </c>
      <c r="AM5" s="67"/>
      <c r="AN5" s="347">
        <v>1.4467592592592593E-2</v>
      </c>
      <c r="AO5" s="348">
        <v>89</v>
      </c>
      <c r="AP5" s="258">
        <v>1.4120370370370368E-2</v>
      </c>
      <c r="AQ5" s="260">
        <v>6.7245370370370367E-3</v>
      </c>
      <c r="AR5" s="260">
        <f>AQ5*(6.1/5.2)*1.92</f>
        <v>1.5145726495726491E-2</v>
      </c>
      <c r="AS5" s="56"/>
      <c r="AU5" s="261" t="s">
        <v>192</v>
      </c>
      <c r="AV5" s="261">
        <v>6.1</v>
      </c>
      <c r="AW5" s="261" t="s">
        <v>193</v>
      </c>
      <c r="AX5" s="349" t="s">
        <v>194</v>
      </c>
      <c r="AY5" s="28">
        <v>52</v>
      </c>
      <c r="AZ5" s="350">
        <f>BB5</f>
        <v>1.4016203703703704E-2</v>
      </c>
      <c r="BA5" s="351">
        <v>52</v>
      </c>
      <c r="BB5" s="350">
        <v>1.4016203703703704E-2</v>
      </c>
      <c r="BC5" s="29">
        <f>BB5/AV5</f>
        <v>2.2977383120825748E-3</v>
      </c>
      <c r="BE5" s="47">
        <v>2.0833333333333333E-3</v>
      </c>
      <c r="BF5" s="47">
        <v>1.0416666666666666E-2</v>
      </c>
      <c r="BG5" s="47">
        <v>6.9444444444444441E-3</v>
      </c>
      <c r="BH5" s="47">
        <v>1.3888888888888888E-2</v>
      </c>
    </row>
    <row r="6" spans="1:60" s="4" customFormat="1" ht="24.75" customHeight="1">
      <c r="A6" s="278" t="s">
        <v>195</v>
      </c>
      <c r="B6" s="333">
        <v>2.85</v>
      </c>
      <c r="C6" s="342" t="s">
        <v>196</v>
      </c>
      <c r="D6" s="343" t="s">
        <v>197</v>
      </c>
      <c r="E6" s="344">
        <v>6.9444444444444441E-3</v>
      </c>
      <c r="F6" s="345">
        <f>E6/B6</f>
        <v>2.4366471734892786E-3</v>
      </c>
      <c r="G6" s="352">
        <v>0.39583333333333331</v>
      </c>
      <c r="H6" s="352">
        <v>0.39930555555555558</v>
      </c>
      <c r="I6" s="352">
        <v>0.40277777777777773</v>
      </c>
      <c r="J6" s="353">
        <f t="shared" ref="J6:J12" si="0">K6-BE6</f>
        <v>0.41406249999999994</v>
      </c>
      <c r="K6" s="337">
        <f>K5+E5</f>
        <v>0.41614583333333327</v>
      </c>
      <c r="L6" s="277">
        <f t="shared" ref="L6:L37" si="1">K6+E6</f>
        <v>0.42309027777777769</v>
      </c>
      <c r="M6" s="284">
        <f t="shared" ref="M6:M12" si="2">K6-BH6</f>
        <v>0.40225694444444438</v>
      </c>
      <c r="N6" s="284">
        <f t="shared" ref="N6:N12" si="3">K6-BF6</f>
        <v>0.40572916666666659</v>
      </c>
      <c r="O6" s="284">
        <f t="shared" ref="O6:O12" si="4">K6-BG6</f>
        <v>0.40920138888888885</v>
      </c>
      <c r="P6" s="287">
        <f t="shared" ref="P6:P12" si="5">J6-I6</f>
        <v>1.128472222222221E-2</v>
      </c>
      <c r="Q6" s="66"/>
      <c r="R6" s="71">
        <v>7.3263888888888892E-3</v>
      </c>
      <c r="S6" s="71">
        <f>R6</f>
        <v>7.3263888888888892E-3</v>
      </c>
      <c r="T6" s="72">
        <f>T5+S6</f>
        <v>2.1351175213675209E-2</v>
      </c>
      <c r="U6" s="78">
        <v>109</v>
      </c>
      <c r="V6" s="87">
        <v>7.0023148148148154E-3</v>
      </c>
      <c r="W6" s="68">
        <v>6.828703703703704E-3</v>
      </c>
      <c r="X6" s="88">
        <f>X5+V6</f>
        <v>2.0543981481481483E-2</v>
      </c>
      <c r="Y6" s="94">
        <v>58</v>
      </c>
      <c r="Z6" s="6"/>
      <c r="AA6" s="278" t="s">
        <v>198</v>
      </c>
      <c r="AB6" s="333">
        <v>2.8</v>
      </c>
      <c r="AC6" s="333" t="s">
        <v>199</v>
      </c>
      <c r="AD6" s="343" t="s">
        <v>200</v>
      </c>
      <c r="AE6" s="344">
        <v>6.7708333333333336E-3</v>
      </c>
      <c r="AF6" s="252">
        <f>AE6/AB6</f>
        <v>2.418154761904762E-3</v>
      </c>
      <c r="AG6" s="354">
        <f t="shared" ref="AG6:AG10" si="6">AJ6-BS6</f>
        <v>0.42418981481481488</v>
      </c>
      <c r="AH6" s="355">
        <f t="shared" ref="AH6:AH10" si="7">AJ6-BR6</f>
        <v>0.42418981481481488</v>
      </c>
      <c r="AI6" s="355">
        <f t="shared" ref="AI6:AI10" si="8">AJ6-BQ6</f>
        <v>0.42418981481481488</v>
      </c>
      <c r="AJ6" s="339">
        <f>AJ5+AE5</f>
        <v>0.42418981481481488</v>
      </c>
      <c r="AK6" s="138">
        <v>6.6550925925925935E-3</v>
      </c>
      <c r="AL6" s="139">
        <f t="shared" ref="AL6:AL10" si="9">AR6-AK6</f>
        <v>3.3564814814814742E-4</v>
      </c>
      <c r="AM6" s="67"/>
      <c r="AN6" s="269">
        <v>6.7708333333333336E-3</v>
      </c>
      <c r="AO6" s="270">
        <v>85</v>
      </c>
      <c r="AP6" s="258">
        <v>6.4814814814814813E-3</v>
      </c>
      <c r="AQ6" s="260">
        <v>6.9907407407407409E-3</v>
      </c>
      <c r="AR6" s="260">
        <f>AQ6</f>
        <v>6.9907407407407409E-3</v>
      </c>
      <c r="AS6" s="56"/>
      <c r="AU6" s="261" t="s">
        <v>201</v>
      </c>
      <c r="AV6" s="261">
        <v>2.8</v>
      </c>
      <c r="AW6" s="261" t="s">
        <v>202</v>
      </c>
      <c r="AX6" s="349" t="s">
        <v>203</v>
      </c>
      <c r="AY6" s="28">
        <v>59</v>
      </c>
      <c r="AZ6" s="350">
        <f>AZ5+BB6</f>
        <v>2.0729166666666667E-2</v>
      </c>
      <c r="BA6" s="351">
        <v>88</v>
      </c>
      <c r="BB6" s="350">
        <v>6.7129629629629622E-3</v>
      </c>
      <c r="BC6" s="29">
        <f t="shared" ref="BC6:BC10" si="10">BB6/AV6</f>
        <v>2.3974867724867724E-3</v>
      </c>
      <c r="BE6" s="47">
        <v>2.0833333333333333E-3</v>
      </c>
      <c r="BF6" s="47">
        <v>1.0416666666666666E-2</v>
      </c>
      <c r="BG6" s="47">
        <v>6.9444444444444441E-3</v>
      </c>
      <c r="BH6" s="47">
        <v>1.3888888888888888E-2</v>
      </c>
    </row>
    <row r="7" spans="1:60" s="4" customFormat="1" ht="24.75" customHeight="1">
      <c r="A7" s="278" t="s">
        <v>204</v>
      </c>
      <c r="B7" s="333">
        <v>2.85</v>
      </c>
      <c r="C7" s="342" t="s">
        <v>205</v>
      </c>
      <c r="D7" s="343" t="s">
        <v>206</v>
      </c>
      <c r="E7" s="344">
        <v>6.9444444444444441E-3</v>
      </c>
      <c r="F7" s="345">
        <f>E7/B7</f>
        <v>2.4366471734892786E-3</v>
      </c>
      <c r="G7" s="356">
        <v>0.40972222222222227</v>
      </c>
      <c r="H7" s="356">
        <v>0.41319444444444442</v>
      </c>
      <c r="I7" s="357">
        <v>0.41666666666666669</v>
      </c>
      <c r="J7" s="358">
        <f t="shared" si="0"/>
        <v>0.42100694444444436</v>
      </c>
      <c r="K7" s="337">
        <f t="shared" ref="K7:K10" si="11">K6+E6</f>
        <v>0.42309027777777769</v>
      </c>
      <c r="L7" s="277">
        <f t="shared" si="1"/>
        <v>0.43003472222222211</v>
      </c>
      <c r="M7" s="284">
        <f t="shared" si="2"/>
        <v>0.4092013888888888</v>
      </c>
      <c r="N7" s="284">
        <f t="shared" si="3"/>
        <v>0.41267361111111101</v>
      </c>
      <c r="O7" s="284">
        <f t="shared" si="4"/>
        <v>0.41614583333333327</v>
      </c>
      <c r="P7" s="287">
        <f t="shared" si="5"/>
        <v>4.3402777777776791E-3</v>
      </c>
      <c r="Q7" s="66"/>
      <c r="R7" s="71">
        <v>7.1180555555555554E-3</v>
      </c>
      <c r="S7" s="71">
        <f>R7</f>
        <v>7.1180555555555554E-3</v>
      </c>
      <c r="T7" s="72">
        <f t="shared" ref="T7:T10" si="12">T6+S7</f>
        <v>2.8469230769230764E-2</v>
      </c>
      <c r="U7" s="78">
        <v>100</v>
      </c>
      <c r="V7" s="87">
        <v>6.8865740740740736E-3</v>
      </c>
      <c r="W7" s="68">
        <v>6.7129629629629622E-3</v>
      </c>
      <c r="X7" s="88">
        <f t="shared" ref="X7:X10" si="13">X6+V7</f>
        <v>2.7430555555555555E-2</v>
      </c>
      <c r="Y7" s="94">
        <v>56</v>
      </c>
      <c r="Z7" s="7"/>
      <c r="AA7" s="278" t="s">
        <v>207</v>
      </c>
      <c r="AB7" s="333">
        <v>2.8</v>
      </c>
      <c r="AC7" s="333" t="s">
        <v>208</v>
      </c>
      <c r="AD7" s="343" t="s">
        <v>209</v>
      </c>
      <c r="AE7" s="344">
        <v>6.828703703703704E-3</v>
      </c>
      <c r="AF7" s="252">
        <f>AE7/AB7</f>
        <v>2.4388227513227516E-3</v>
      </c>
      <c r="AG7" s="355">
        <f t="shared" si="6"/>
        <v>0.43096064814814822</v>
      </c>
      <c r="AH7" s="355">
        <f t="shared" si="7"/>
        <v>0.43096064814814822</v>
      </c>
      <c r="AI7" s="355">
        <f t="shared" si="8"/>
        <v>0.43096064814814822</v>
      </c>
      <c r="AJ7" s="339">
        <f t="shared" ref="AJ7:AJ10" si="14">AJ6+AE6</f>
        <v>0.43096064814814822</v>
      </c>
      <c r="AK7" s="138">
        <v>7.037037037037037E-3</v>
      </c>
      <c r="AL7" s="139">
        <f t="shared" si="9"/>
        <v>1.9675925925925937E-4</v>
      </c>
      <c r="AM7" s="67"/>
      <c r="AN7" s="256">
        <v>7.0601851851851841E-3</v>
      </c>
      <c r="AO7" s="257">
        <v>95</v>
      </c>
      <c r="AP7" s="258">
        <v>6.7708333333333336E-3</v>
      </c>
      <c r="AQ7" s="260">
        <v>7.2337962962962963E-3</v>
      </c>
      <c r="AR7" s="260">
        <f>AQ7</f>
        <v>7.2337962962962963E-3</v>
      </c>
      <c r="AS7" s="56"/>
      <c r="AU7" s="261" t="s">
        <v>210</v>
      </c>
      <c r="AV7" s="261">
        <v>2.8</v>
      </c>
      <c r="AW7" s="261" t="s">
        <v>211</v>
      </c>
      <c r="AX7" s="349" t="s">
        <v>212</v>
      </c>
      <c r="AY7" s="28">
        <v>69</v>
      </c>
      <c r="AZ7" s="350">
        <f>AZ6+BB7</f>
        <v>2.7754629629629629E-2</v>
      </c>
      <c r="BA7" s="351">
        <v>121</v>
      </c>
      <c r="BB7" s="350">
        <v>7.0254629629629634E-3</v>
      </c>
      <c r="BC7" s="29">
        <f>BB7/AV7</f>
        <v>2.5090939153439157E-3</v>
      </c>
      <c r="BE7" s="47">
        <v>2.0833333333333333E-3</v>
      </c>
      <c r="BF7" s="47">
        <v>1.0416666666666666E-2</v>
      </c>
      <c r="BG7" s="47">
        <v>6.9444444444444441E-3</v>
      </c>
      <c r="BH7" s="47">
        <v>1.3888888888888888E-2</v>
      </c>
    </row>
    <row r="8" spans="1:60" s="4" customFormat="1" ht="24.75" customHeight="1">
      <c r="A8" s="278" t="s">
        <v>213</v>
      </c>
      <c r="B8" s="333">
        <v>2.85</v>
      </c>
      <c r="C8" s="333" t="s">
        <v>214</v>
      </c>
      <c r="D8" s="359" t="s">
        <v>215</v>
      </c>
      <c r="E8" s="250">
        <v>6.4236111111111117E-3</v>
      </c>
      <c r="F8" s="360">
        <f t="shared" ref="F8:F10" si="15">E8/B8</f>
        <v>2.2538986354775832E-3</v>
      </c>
      <c r="G8" s="358">
        <f>K8-BH8</f>
        <v>0.41614583333333321</v>
      </c>
      <c r="H8" s="353">
        <f>K8-BF8</f>
        <v>0.41961805555555542</v>
      </c>
      <c r="I8" s="358">
        <f>K8-BG8</f>
        <v>0.42309027777777769</v>
      </c>
      <c r="J8" s="358">
        <f t="shared" si="0"/>
        <v>0.42795138888888878</v>
      </c>
      <c r="K8" s="337">
        <f t="shared" si="11"/>
        <v>0.43003472222222211</v>
      </c>
      <c r="L8" s="277">
        <f t="shared" si="1"/>
        <v>0.43645833333333323</v>
      </c>
      <c r="M8" s="284">
        <f t="shared" si="2"/>
        <v>0.41614583333333321</v>
      </c>
      <c r="N8" s="284">
        <f t="shared" si="3"/>
        <v>0.41961805555555542</v>
      </c>
      <c r="O8" s="284">
        <f t="shared" si="4"/>
        <v>0.42309027777777769</v>
      </c>
      <c r="P8" s="287">
        <f t="shared" si="5"/>
        <v>4.8611111111110938E-3</v>
      </c>
      <c r="Q8" s="66"/>
      <c r="R8" s="71">
        <v>7.4537037037037028E-3</v>
      </c>
      <c r="S8" s="71">
        <f>R8*1.92</f>
        <v>1.431111111111111E-2</v>
      </c>
      <c r="T8" s="72">
        <f t="shared" si="12"/>
        <v>4.2780341880341875E-2</v>
      </c>
      <c r="U8" s="78">
        <v>73</v>
      </c>
      <c r="V8" s="87">
        <v>6.8865740740740736E-3</v>
      </c>
      <c r="W8" s="68">
        <v>6.828703703703704E-3</v>
      </c>
      <c r="X8" s="88">
        <f t="shared" si="13"/>
        <v>3.4317129629629628E-2</v>
      </c>
      <c r="Y8" s="94">
        <v>47</v>
      </c>
      <c r="Z8" s="5"/>
      <c r="AA8" s="278" t="s">
        <v>216</v>
      </c>
      <c r="AB8" s="333">
        <v>5.2</v>
      </c>
      <c r="AC8" s="333" t="s">
        <v>196</v>
      </c>
      <c r="AD8" s="343" t="s">
        <v>217</v>
      </c>
      <c r="AE8" s="344">
        <v>1.3020833333333334E-2</v>
      </c>
      <c r="AF8" s="252">
        <f t="shared" ref="AF8" si="16">AE8/AB8</f>
        <v>2.5040064102564105E-3</v>
      </c>
      <c r="AG8" s="355">
        <f t="shared" si="6"/>
        <v>0.43778935185185192</v>
      </c>
      <c r="AH8" s="355">
        <f t="shared" si="7"/>
        <v>0.43778935185185192</v>
      </c>
      <c r="AI8" s="355">
        <f t="shared" si="8"/>
        <v>0.43778935185185192</v>
      </c>
      <c r="AJ8" s="339">
        <f t="shared" si="14"/>
        <v>0.43778935185185192</v>
      </c>
      <c r="AK8" s="138">
        <v>1.3206018518518518E-2</v>
      </c>
      <c r="AL8" s="139">
        <f t="shared" si="9"/>
        <v>2.8287037037037083E-4</v>
      </c>
      <c r="AM8" s="67"/>
      <c r="AN8" s="347">
        <v>1.3078703703703703E-2</v>
      </c>
      <c r="AO8" s="348">
        <v>102</v>
      </c>
      <c r="AP8" s="258">
        <v>1.2847222222222223E-2</v>
      </c>
      <c r="AQ8" s="260">
        <v>7.0254629629629634E-3</v>
      </c>
      <c r="AR8" s="260">
        <f>AQ8*1.92</f>
        <v>1.3488888888888889E-2</v>
      </c>
      <c r="AS8" s="56"/>
      <c r="AU8" s="261" t="s">
        <v>218</v>
      </c>
      <c r="AV8" s="261">
        <v>5.2</v>
      </c>
      <c r="AW8" s="261" t="s">
        <v>219</v>
      </c>
      <c r="AX8" s="349" t="s">
        <v>220</v>
      </c>
      <c r="AY8" s="28">
        <v>64</v>
      </c>
      <c r="AZ8" s="350">
        <f>AZ7+BB8</f>
        <v>4.02662037037037E-2</v>
      </c>
      <c r="BA8" s="351">
        <v>61</v>
      </c>
      <c r="BB8" s="350">
        <v>1.2511574074074073E-2</v>
      </c>
      <c r="BC8" s="29">
        <f t="shared" si="10"/>
        <v>2.4060719373219372E-3</v>
      </c>
      <c r="BE8" s="47">
        <v>2.0833333333333333E-3</v>
      </c>
      <c r="BF8" s="47">
        <v>1.0416666666666666E-2</v>
      </c>
      <c r="BG8" s="47">
        <v>6.9444444444444441E-3</v>
      </c>
      <c r="BH8" s="47">
        <v>1.3888888888888888E-2</v>
      </c>
    </row>
    <row r="9" spans="1:60" s="4" customFormat="1" ht="24.75" customHeight="1">
      <c r="A9" s="278" t="s">
        <v>221</v>
      </c>
      <c r="B9" s="333">
        <v>2.85</v>
      </c>
      <c r="C9" s="333" t="s">
        <v>222</v>
      </c>
      <c r="D9" s="359" t="s">
        <v>220</v>
      </c>
      <c r="E9" s="250">
        <v>6.9444444444444441E-3</v>
      </c>
      <c r="F9" s="360">
        <f>E9/B9</f>
        <v>2.4366471734892786E-3</v>
      </c>
      <c r="G9" s="361">
        <v>0.4201388888888889</v>
      </c>
      <c r="H9" s="362">
        <v>0.4236111111111111</v>
      </c>
      <c r="I9" s="361">
        <v>0.42708333333333331</v>
      </c>
      <c r="J9" s="358">
        <f t="shared" si="0"/>
        <v>0.4343749999999999</v>
      </c>
      <c r="K9" s="337">
        <f t="shared" si="11"/>
        <v>0.43645833333333323</v>
      </c>
      <c r="L9" s="277">
        <f t="shared" si="1"/>
        <v>0.44340277777777765</v>
      </c>
      <c r="M9" s="284">
        <f t="shared" si="2"/>
        <v>0.42256944444444433</v>
      </c>
      <c r="N9" s="284">
        <f t="shared" si="3"/>
        <v>0.42604166666666654</v>
      </c>
      <c r="O9" s="284">
        <f t="shared" si="4"/>
        <v>0.42951388888888881</v>
      </c>
      <c r="P9" s="287">
        <f t="shared" si="5"/>
        <v>7.2916666666665853E-3</v>
      </c>
      <c r="Q9" s="66"/>
      <c r="R9" s="71">
        <v>7.7546296296296287E-3</v>
      </c>
      <c r="S9" s="71">
        <f>R9</f>
        <v>7.7546296296296287E-3</v>
      </c>
      <c r="T9" s="72">
        <f t="shared" si="12"/>
        <v>5.0534971509971507E-2</v>
      </c>
      <c r="U9" s="78">
        <v>78</v>
      </c>
      <c r="V9" s="87">
        <v>7.3495370370370372E-3</v>
      </c>
      <c r="W9" s="68">
        <v>7.1759259259259259E-3</v>
      </c>
      <c r="X9" s="88">
        <f t="shared" si="13"/>
        <v>4.1666666666666664E-2</v>
      </c>
      <c r="Y9" s="94">
        <v>50</v>
      </c>
      <c r="Z9" s="8"/>
      <c r="AA9" s="278" t="s">
        <v>223</v>
      </c>
      <c r="AB9" s="333">
        <v>2.8</v>
      </c>
      <c r="AC9" s="333" t="s">
        <v>224</v>
      </c>
      <c r="AD9" s="343" t="s">
        <v>225</v>
      </c>
      <c r="AE9" s="344">
        <v>6.7708333333333336E-3</v>
      </c>
      <c r="AF9" s="252">
        <f>AE9/AB9</f>
        <v>2.418154761904762E-3</v>
      </c>
      <c r="AG9" s="355">
        <f t="shared" si="6"/>
        <v>0.45081018518518523</v>
      </c>
      <c r="AH9" s="355">
        <f t="shared" si="7"/>
        <v>0.45081018518518523</v>
      </c>
      <c r="AI9" s="355">
        <f t="shared" si="8"/>
        <v>0.45081018518518523</v>
      </c>
      <c r="AJ9" s="339">
        <f t="shared" si="14"/>
        <v>0.45081018518518523</v>
      </c>
      <c r="AK9" s="138">
        <v>6.875E-3</v>
      </c>
      <c r="AL9" s="139">
        <f t="shared" si="9"/>
        <v>-9.2592592592592032E-5</v>
      </c>
      <c r="AM9" s="67"/>
      <c r="AN9" s="272">
        <v>6.5972222222222222E-3</v>
      </c>
      <c r="AO9" s="273">
        <v>84</v>
      </c>
      <c r="AP9" s="258">
        <v>1.2152777777777778E-2</v>
      </c>
      <c r="AQ9" s="260">
        <v>6.782407407407408E-3</v>
      </c>
      <c r="AR9" s="260">
        <f>AQ9</f>
        <v>6.782407407407408E-3</v>
      </c>
      <c r="AS9" s="56"/>
      <c r="AU9" s="261" t="s">
        <v>226</v>
      </c>
      <c r="AV9" s="261">
        <v>2.8</v>
      </c>
      <c r="AW9" s="261" t="s">
        <v>227</v>
      </c>
      <c r="AX9" s="349" t="s">
        <v>228</v>
      </c>
      <c r="AY9" s="28">
        <v>68</v>
      </c>
      <c r="AZ9" s="363">
        <f t="shared" ref="AZ9:AZ10" si="17">AZ8+BB9</f>
        <v>4.7303240740740736E-2</v>
      </c>
      <c r="BA9" s="351">
        <v>112</v>
      </c>
      <c r="BB9" s="350">
        <v>7.037037037037037E-3</v>
      </c>
      <c r="BC9" s="29">
        <f t="shared" si="10"/>
        <v>2.5132275132275133E-3</v>
      </c>
      <c r="BE9" s="47">
        <v>2.0833333333333333E-3</v>
      </c>
      <c r="BF9" s="47">
        <v>1.0416666666666701E-2</v>
      </c>
      <c r="BG9" s="47">
        <v>6.9444444444444441E-3</v>
      </c>
      <c r="BH9" s="47">
        <v>1.3888888888888888E-2</v>
      </c>
    </row>
    <row r="10" spans="1:60" s="4" customFormat="1" ht="24.75" customHeight="1">
      <c r="A10" s="278" t="s">
        <v>229</v>
      </c>
      <c r="B10" s="333">
        <v>2.85</v>
      </c>
      <c r="C10" s="333" t="s">
        <v>230</v>
      </c>
      <c r="D10" s="359" t="s">
        <v>231</v>
      </c>
      <c r="E10" s="250">
        <v>7.1180555555555554E-3</v>
      </c>
      <c r="F10" s="360">
        <f t="shared" si="15"/>
        <v>2.4975633528265106E-3</v>
      </c>
      <c r="G10" s="364">
        <v>0.42708333333333331</v>
      </c>
      <c r="H10" s="365">
        <v>0.43055555555555558</v>
      </c>
      <c r="I10" s="364">
        <v>0.43402777777777773</v>
      </c>
      <c r="J10" s="358">
        <f t="shared" si="0"/>
        <v>0.44131944444444432</v>
      </c>
      <c r="K10" s="337">
        <f t="shared" si="11"/>
        <v>0.44340277777777765</v>
      </c>
      <c r="L10" s="277">
        <f t="shared" si="1"/>
        <v>0.4505208333333332</v>
      </c>
      <c r="M10" s="284">
        <f t="shared" si="2"/>
        <v>0.42951388888888875</v>
      </c>
      <c r="N10" s="284">
        <f t="shared" si="3"/>
        <v>0.43298611111111096</v>
      </c>
      <c r="O10" s="284">
        <f t="shared" si="4"/>
        <v>0.43645833333333323</v>
      </c>
      <c r="P10" s="287">
        <f t="shared" si="5"/>
        <v>7.2916666666665853E-3</v>
      </c>
      <c r="Q10" s="66"/>
      <c r="R10" s="71">
        <v>6.6898148148148142E-3</v>
      </c>
      <c r="S10" s="71">
        <f>R10*1.92*(5.24/5.2)</f>
        <v>1.2943247863247862E-2</v>
      </c>
      <c r="T10" s="72">
        <f t="shared" si="12"/>
        <v>6.3478219373219374E-2</v>
      </c>
      <c r="U10" s="78">
        <v>88</v>
      </c>
      <c r="V10" s="87">
        <v>1.2499999999999999E-2</v>
      </c>
      <c r="W10" s="68">
        <v>1.238425925925926E-2</v>
      </c>
      <c r="X10" s="88">
        <f t="shared" si="13"/>
        <v>5.4166666666666662E-2</v>
      </c>
      <c r="Y10" s="94">
        <v>55</v>
      </c>
      <c r="Z10" s="7"/>
      <c r="AA10" s="278" t="s">
        <v>232</v>
      </c>
      <c r="AB10" s="333">
        <v>2.8</v>
      </c>
      <c r="AC10" s="333" t="s">
        <v>233</v>
      </c>
      <c r="AD10" s="343" t="s">
        <v>234</v>
      </c>
      <c r="AE10" s="250">
        <v>6.9444444444444441E-3</v>
      </c>
      <c r="AF10" s="252">
        <f t="shared" ref="AF10" si="18">AE10/AB10</f>
        <v>2.48015873015873E-3</v>
      </c>
      <c r="AG10" s="355">
        <f t="shared" si="6"/>
        <v>0.45758101851851857</v>
      </c>
      <c r="AH10" s="355">
        <f t="shared" si="7"/>
        <v>0.45758101851851857</v>
      </c>
      <c r="AI10" s="355">
        <f t="shared" si="8"/>
        <v>0.45758101851851857</v>
      </c>
      <c r="AJ10" s="339">
        <f t="shared" si="14"/>
        <v>0.45758101851851857</v>
      </c>
      <c r="AK10" s="138">
        <v>7.083333333333333E-3</v>
      </c>
      <c r="AL10" s="139">
        <f t="shared" si="9"/>
        <v>2.1990740740740825E-4</v>
      </c>
      <c r="AM10" s="67"/>
      <c r="AN10" s="256">
        <v>7.1180555555555554E-3</v>
      </c>
      <c r="AO10" s="257">
        <v>93</v>
      </c>
      <c r="AP10" s="258">
        <v>6.7708333333333336E-3</v>
      </c>
      <c r="AQ10" s="260">
        <v>7.3032407407407412E-3</v>
      </c>
      <c r="AR10" s="260">
        <f t="shared" ref="AR10" si="19">AQ10</f>
        <v>7.3032407407407412E-3</v>
      </c>
      <c r="AS10" s="56"/>
      <c r="AU10" s="261" t="s">
        <v>235</v>
      </c>
      <c r="AV10" s="261">
        <v>2.8</v>
      </c>
      <c r="AW10" s="261" t="s">
        <v>236</v>
      </c>
      <c r="AX10" s="349" t="s">
        <v>237</v>
      </c>
      <c r="AY10" s="28">
        <v>63</v>
      </c>
      <c r="AZ10" s="363">
        <f t="shared" si="17"/>
        <v>5.4108796296296294E-2</v>
      </c>
      <c r="BA10" s="351">
        <v>61</v>
      </c>
      <c r="BB10" s="350">
        <v>6.8055555555555569E-3</v>
      </c>
      <c r="BC10" s="29">
        <f t="shared" si="10"/>
        <v>2.430555555555556E-3</v>
      </c>
      <c r="BE10" s="47">
        <v>2.0833333333333333E-3</v>
      </c>
      <c r="BF10" s="47">
        <v>1.0416666666666701E-2</v>
      </c>
      <c r="BG10" s="47">
        <v>6.9444444444444441E-3</v>
      </c>
      <c r="BH10" s="47">
        <v>1.3888888888888888E-2</v>
      </c>
    </row>
    <row r="11" spans="1:60" s="4" customFormat="1" ht="24.75" customHeight="1">
      <c r="A11" s="278" t="s">
        <v>238</v>
      </c>
      <c r="B11" s="333">
        <v>2.85</v>
      </c>
      <c r="C11" s="333" t="s">
        <v>239</v>
      </c>
      <c r="D11" s="359" t="s">
        <v>240</v>
      </c>
      <c r="E11" s="250">
        <v>7.1180555555555554E-3</v>
      </c>
      <c r="F11" s="360">
        <f>E11/B11</f>
        <v>2.4975633528265106E-3</v>
      </c>
      <c r="G11" s="366">
        <v>0.43402777777777773</v>
      </c>
      <c r="H11" s="367">
        <v>0.4375</v>
      </c>
      <c r="I11" s="366">
        <v>0.44097222222222227</v>
      </c>
      <c r="J11" s="358">
        <f t="shared" si="0"/>
        <v>0.44843749999999988</v>
      </c>
      <c r="K11" s="337">
        <f t="shared" ref="K11:K12" si="20">K10+E10</f>
        <v>0.4505208333333332</v>
      </c>
      <c r="L11" s="277">
        <f t="shared" ref="L11:L12" si="21">K11+E11</f>
        <v>0.45763888888888876</v>
      </c>
      <c r="M11" s="284">
        <f t="shared" si="2"/>
        <v>0.43663194444444431</v>
      </c>
      <c r="N11" s="284">
        <f t="shared" si="3"/>
        <v>0.44010416666666652</v>
      </c>
      <c r="O11" s="284">
        <f t="shared" si="4"/>
        <v>0.44357638888888878</v>
      </c>
      <c r="P11" s="287">
        <f t="shared" si="5"/>
        <v>7.4652777777776125E-3</v>
      </c>
      <c r="Q11" s="66"/>
      <c r="R11" s="71">
        <v>5.6249999999999998E-3</v>
      </c>
      <c r="S11" s="71">
        <f>R11</f>
        <v>5.6249999999999998E-3</v>
      </c>
      <c r="T11" s="72">
        <f t="shared" ref="T11:T12" si="22">T10+S11</f>
        <v>6.9103219373219379E-2</v>
      </c>
      <c r="U11" s="78">
        <v>98</v>
      </c>
      <c r="V11" s="87">
        <v>1.7650462962962899E-2</v>
      </c>
      <c r="W11" s="68">
        <v>1.7592592592592601E-2</v>
      </c>
      <c r="X11" s="88">
        <f t="shared" ref="X11:X12" si="23">X10+V11</f>
        <v>7.1817129629629564E-2</v>
      </c>
      <c r="Y11" s="94">
        <v>60</v>
      </c>
      <c r="Z11" s="7"/>
      <c r="AA11" s="248"/>
      <c r="AB11" s="249"/>
      <c r="AC11" s="249"/>
      <c r="AD11" s="251"/>
      <c r="AE11" s="250"/>
      <c r="AF11" s="252"/>
      <c r="AG11" s="253"/>
      <c r="AH11" s="254"/>
      <c r="AI11" s="254"/>
      <c r="AJ11" s="255"/>
      <c r="AK11" s="139"/>
      <c r="AL11" s="139"/>
      <c r="AM11" s="66"/>
      <c r="AN11" s="256"/>
      <c r="AO11" s="257"/>
      <c r="AP11" s="258"/>
      <c r="AQ11" s="259"/>
      <c r="AR11" s="260"/>
      <c r="AS11" s="56"/>
      <c r="AU11" s="261"/>
      <c r="AV11" s="261"/>
      <c r="AW11" s="262"/>
      <c r="AX11" s="263"/>
      <c r="AY11" s="264"/>
      <c r="AZ11" s="265"/>
      <c r="BA11" s="264"/>
      <c r="BB11" s="266"/>
      <c r="BC11" s="267"/>
      <c r="BE11" s="47">
        <v>2.0833333333333298E-3</v>
      </c>
      <c r="BF11" s="47">
        <v>1.0416666666666701E-2</v>
      </c>
      <c r="BG11" s="47">
        <v>6.9444444444444397E-3</v>
      </c>
      <c r="BH11" s="47">
        <v>1.38888888888889E-2</v>
      </c>
    </row>
    <row r="12" spans="1:60" s="4" customFormat="1" ht="24.75" customHeight="1">
      <c r="A12" s="278" t="s">
        <v>241</v>
      </c>
      <c r="B12" s="368">
        <v>2.89</v>
      </c>
      <c r="C12" s="278" t="s">
        <v>242</v>
      </c>
      <c r="D12" s="359" t="s">
        <v>243</v>
      </c>
      <c r="E12" s="250">
        <v>7.0601851851851841E-3</v>
      </c>
      <c r="F12" s="360">
        <f t="shared" ref="F12" si="24">E12/B12</f>
        <v>2.4429706523132126E-3</v>
      </c>
      <c r="G12" s="369">
        <v>0.44097222222222227</v>
      </c>
      <c r="H12" s="370">
        <v>0.44444444444444442</v>
      </c>
      <c r="I12" s="369">
        <v>0.44791666666666669</v>
      </c>
      <c r="J12" s="358">
        <f t="shared" si="0"/>
        <v>0.45555555555555544</v>
      </c>
      <c r="K12" s="337">
        <f t="shared" si="20"/>
        <v>0.45763888888888876</v>
      </c>
      <c r="L12" s="277">
        <f t="shared" si="21"/>
        <v>0.46469907407407396</v>
      </c>
      <c r="M12" s="284">
        <f t="shared" si="2"/>
        <v>0.44374999999999987</v>
      </c>
      <c r="N12" s="284">
        <f t="shared" si="3"/>
        <v>0.44722222222222208</v>
      </c>
      <c r="O12" s="284">
        <f t="shared" si="4"/>
        <v>0.45069444444444434</v>
      </c>
      <c r="P12" s="287">
        <f t="shared" si="5"/>
        <v>7.6388888888887507E-3</v>
      </c>
      <c r="Q12" s="66"/>
      <c r="R12" s="71">
        <v>4.5601851851851897E-3</v>
      </c>
      <c r="S12" s="71">
        <f>R12*1.92*(5.24/5.2)</f>
        <v>8.8229059829059899E-3</v>
      </c>
      <c r="T12" s="72">
        <f t="shared" si="22"/>
        <v>7.7926125356125364E-2</v>
      </c>
      <c r="U12" s="78">
        <v>108</v>
      </c>
      <c r="V12" s="87">
        <v>2.2800925925925902E-2</v>
      </c>
      <c r="W12" s="68">
        <v>2.2800925925925902E-2</v>
      </c>
      <c r="X12" s="88">
        <f t="shared" si="23"/>
        <v>9.4618055555555469E-2</v>
      </c>
      <c r="Y12" s="94">
        <v>65</v>
      </c>
      <c r="Z12" s="7"/>
      <c r="AA12" s="248"/>
      <c r="AB12" s="249"/>
      <c r="AC12" s="249"/>
      <c r="AD12" s="251"/>
      <c r="AE12" s="250"/>
      <c r="AF12" s="252"/>
      <c r="AG12" s="253"/>
      <c r="AH12" s="254"/>
      <c r="AI12" s="254"/>
      <c r="AJ12" s="255"/>
      <c r="AK12" s="139"/>
      <c r="AL12" s="139"/>
      <c r="AM12" s="66"/>
      <c r="AN12" s="256"/>
      <c r="AO12" s="257"/>
      <c r="AP12" s="258"/>
      <c r="AQ12" s="259"/>
      <c r="AR12" s="260"/>
      <c r="AS12" s="56"/>
      <c r="AU12" s="261"/>
      <c r="AV12" s="261"/>
      <c r="AW12" s="262"/>
      <c r="AX12" s="263"/>
      <c r="AY12" s="264"/>
      <c r="AZ12" s="265"/>
      <c r="BA12" s="264"/>
      <c r="BB12" s="266"/>
      <c r="BC12" s="267"/>
      <c r="BE12" s="47">
        <v>2.0833333333333298E-3</v>
      </c>
      <c r="BF12" s="47">
        <v>1.0416666666666701E-2</v>
      </c>
      <c r="BG12" s="47">
        <v>6.9444444444444397E-3</v>
      </c>
      <c r="BH12" s="47">
        <v>1.38888888888889E-2</v>
      </c>
    </row>
    <row r="13" spans="1:60" s="4" customFormat="1" ht="18" customHeight="1">
      <c r="A13" s="551" t="s">
        <v>244</v>
      </c>
      <c r="B13" s="552"/>
      <c r="C13" s="552"/>
      <c r="D13" s="553"/>
      <c r="E13" s="473">
        <f>SUM(E5:E10)</f>
        <v>4.7743055555555552E-2</v>
      </c>
      <c r="F13" s="474">
        <f>E13/26.05</f>
        <v>1.8327468543399444E-3</v>
      </c>
      <c r="G13" s="475"/>
      <c r="H13" s="476" t="s">
        <v>245</v>
      </c>
      <c r="I13" s="477"/>
      <c r="J13" s="477"/>
      <c r="K13" s="478"/>
      <c r="L13" s="479"/>
      <c r="M13" s="284"/>
      <c r="N13" s="284"/>
      <c r="O13" s="284"/>
      <c r="P13" s="287"/>
      <c r="Q13" s="66"/>
      <c r="R13" s="72">
        <f>SUM(R5:R10)</f>
        <v>4.2569444444444438E-2</v>
      </c>
      <c r="S13" s="72"/>
      <c r="T13" s="72"/>
      <c r="U13" s="78"/>
      <c r="V13" s="88">
        <f>SUM(V5:V10)</f>
        <v>5.4166666666666662E-2</v>
      </c>
      <c r="W13" s="83">
        <f>SUM(W5:W10)</f>
        <v>5.3356481481481484E-2</v>
      </c>
      <c r="X13" s="88"/>
      <c r="Y13" s="94"/>
      <c r="Z13" s="8"/>
      <c r="AA13" s="374"/>
      <c r="AB13" s="375" t="s">
        <v>246</v>
      </c>
      <c r="AC13" s="375"/>
      <c r="AD13" s="376"/>
      <c r="AE13" s="371">
        <f>SUM(AE5:AE10)</f>
        <v>5.480324074074075E-2</v>
      </c>
      <c r="AF13" s="377">
        <f>AE13/30.54</f>
        <v>1.7944741565402997E-3</v>
      </c>
      <c r="AG13" s="372"/>
      <c r="AH13" s="373"/>
      <c r="AI13" s="373"/>
      <c r="AJ13" s="255"/>
      <c r="AK13" s="139"/>
      <c r="AL13" s="139"/>
      <c r="AM13" s="66"/>
      <c r="AN13" s="378">
        <f>SUM(AN5:AN10)</f>
        <v>5.5092592592592589E-2</v>
      </c>
      <c r="AO13" s="273">
        <v>87</v>
      </c>
      <c r="AP13" s="379">
        <v>7.2916666666666657E-2</v>
      </c>
      <c r="AQ13" s="380"/>
      <c r="AR13" s="379">
        <f>SUM(AR5:AR10)</f>
        <v>5.6944800569800572E-2</v>
      </c>
      <c r="AS13" s="144" t="s">
        <v>247</v>
      </c>
      <c r="AU13" s="351" t="s">
        <v>248</v>
      </c>
      <c r="AV13" s="351">
        <v>30.54</v>
      </c>
      <c r="AW13" s="541" t="s">
        <v>249</v>
      </c>
      <c r="AX13" s="542"/>
      <c r="AY13" s="542"/>
      <c r="AZ13" s="542"/>
      <c r="BA13" s="542"/>
      <c r="BB13" s="542"/>
      <c r="BC13" s="543"/>
      <c r="BE13" s="47">
        <v>2.0833333333333333E-3</v>
      </c>
      <c r="BF13" s="47">
        <v>1.0416666666666701E-2</v>
      </c>
      <c r="BG13" s="47">
        <v>6.9444444444444441E-3</v>
      </c>
      <c r="BH13" s="47">
        <v>1.3888888888888888E-2</v>
      </c>
    </row>
    <row r="14" spans="1:60" s="4" customFormat="1" ht="18" customHeight="1">
      <c r="A14" s="554" t="s">
        <v>250</v>
      </c>
      <c r="B14" s="554"/>
      <c r="C14" s="554"/>
      <c r="D14" s="554"/>
      <c r="E14" s="467"/>
      <c r="F14" s="480"/>
      <c r="G14" s="467"/>
      <c r="H14" s="467" t="s">
        <v>251</v>
      </c>
      <c r="I14" s="467"/>
      <c r="J14" s="467"/>
      <c r="K14" s="469"/>
      <c r="L14" s="479"/>
      <c r="M14" s="282"/>
      <c r="N14" s="282"/>
      <c r="O14" s="282"/>
      <c r="P14" s="285"/>
      <c r="Q14" s="45"/>
      <c r="R14" s="69"/>
      <c r="S14" s="69"/>
      <c r="T14" s="74"/>
      <c r="U14" s="75"/>
      <c r="V14" s="85"/>
      <c r="W14" s="81"/>
      <c r="X14" s="90"/>
      <c r="Y14" s="91"/>
      <c r="Z14" s="8"/>
      <c r="AA14" s="10" t="s">
        <v>252</v>
      </c>
      <c r="AB14" s="10"/>
      <c r="AC14" s="10"/>
      <c r="AD14" s="10"/>
      <c r="AE14" s="9"/>
      <c r="AF14" s="9"/>
      <c r="AG14" s="9"/>
      <c r="AH14" s="9"/>
      <c r="AI14" s="9"/>
      <c r="AJ14" s="45"/>
      <c r="AK14" s="141"/>
      <c r="AL14" s="141"/>
      <c r="AM14" s="45"/>
      <c r="AN14" s="48"/>
      <c r="AO14" s="49"/>
      <c r="AP14" s="11"/>
      <c r="AQ14" s="52"/>
      <c r="AR14" s="52"/>
      <c r="AS14" s="52"/>
      <c r="AU14" s="30"/>
      <c r="AV14" s="30"/>
      <c r="AW14" s="30"/>
      <c r="AX14" s="31"/>
      <c r="AY14" s="30"/>
      <c r="AZ14" s="30"/>
      <c r="BA14" s="30"/>
      <c r="BB14" s="30"/>
      <c r="BC14" s="30"/>
      <c r="BE14" s="47">
        <v>2.0833333333333333E-3</v>
      </c>
      <c r="BF14" s="47">
        <v>1.0416666666666701E-2</v>
      </c>
      <c r="BG14" s="47">
        <v>6.9444444444444441E-3</v>
      </c>
      <c r="BH14" s="47">
        <v>1.3888888888888888E-2</v>
      </c>
    </row>
    <row r="15" spans="1:60" s="4" customFormat="1" ht="18" customHeight="1">
      <c r="A15" s="467"/>
      <c r="B15" s="465"/>
      <c r="C15" s="465"/>
      <c r="D15" s="465"/>
      <c r="E15" s="467"/>
      <c r="F15" s="480"/>
      <c r="G15" s="467"/>
      <c r="H15" s="467"/>
      <c r="I15" s="467"/>
      <c r="J15" s="467"/>
      <c r="K15" s="481"/>
      <c r="L15" s="479"/>
      <c r="M15" s="282"/>
      <c r="N15" s="282"/>
      <c r="O15" s="282"/>
      <c r="P15" s="285"/>
      <c r="Q15" s="45"/>
      <c r="R15" s="69"/>
      <c r="S15" s="69"/>
      <c r="T15" s="74"/>
      <c r="U15" s="75"/>
      <c r="V15" s="85"/>
      <c r="W15" s="81"/>
      <c r="X15" s="90"/>
      <c r="Y15" s="91"/>
      <c r="Z15" s="8"/>
      <c r="AA15" s="10"/>
      <c r="AB15" s="10"/>
      <c r="AC15" s="10"/>
      <c r="AD15" s="10"/>
      <c r="AE15" s="9"/>
      <c r="AF15" s="9"/>
      <c r="AG15" s="9"/>
      <c r="AH15" s="9"/>
      <c r="AI15" s="9"/>
      <c r="AJ15" s="45"/>
      <c r="AK15" s="141"/>
      <c r="AL15" s="141"/>
      <c r="AM15" s="45"/>
      <c r="AN15" s="48"/>
      <c r="AO15" s="49"/>
      <c r="AP15" s="11"/>
      <c r="AQ15" s="52"/>
      <c r="AR15" s="52"/>
      <c r="AS15" s="52"/>
      <c r="AU15" s="30"/>
      <c r="AV15" s="30"/>
      <c r="AW15" s="30"/>
      <c r="AX15" s="31"/>
      <c r="AY15" s="30"/>
      <c r="AZ15" s="30"/>
      <c r="BA15" s="30"/>
      <c r="BB15" s="30"/>
      <c r="BC15" s="30"/>
      <c r="BE15" s="47"/>
      <c r="BF15" s="47"/>
      <c r="BG15" s="47"/>
      <c r="BH15" s="47"/>
    </row>
    <row r="16" spans="1:60" s="4" customFormat="1" ht="18" customHeight="1">
      <c r="A16" s="465"/>
      <c r="B16" s="465"/>
      <c r="C16" s="482"/>
      <c r="D16" s="482"/>
      <c r="E16" s="483"/>
      <c r="F16" s="484"/>
      <c r="G16" s="485"/>
      <c r="H16" s="485"/>
      <c r="I16" s="485"/>
      <c r="J16" s="485"/>
      <c r="K16" s="486"/>
      <c r="L16" s="479"/>
      <c r="M16" s="284"/>
      <c r="N16" s="284"/>
      <c r="O16" s="284"/>
      <c r="P16" s="287"/>
      <c r="Q16" s="66"/>
      <c r="R16" s="71"/>
      <c r="S16" s="71"/>
      <c r="T16" s="72"/>
      <c r="U16" s="78"/>
      <c r="V16" s="87"/>
      <c r="W16" s="68"/>
      <c r="X16" s="88"/>
      <c r="Y16" s="94"/>
      <c r="Z16" s="5"/>
      <c r="AA16" s="10"/>
      <c r="AB16" s="10"/>
      <c r="AC16" s="63"/>
      <c r="AD16" s="63"/>
      <c r="AE16" s="64"/>
      <c r="AF16" s="65"/>
      <c r="AG16" s="65"/>
      <c r="AH16" s="65"/>
      <c r="AI16" s="65"/>
      <c r="AJ16" s="66"/>
      <c r="AK16" s="139"/>
      <c r="AL16" s="139"/>
      <c r="AM16" s="66"/>
      <c r="AN16" s="53"/>
      <c r="AO16" s="54"/>
      <c r="AP16" s="55"/>
      <c r="AQ16" s="52"/>
      <c r="AR16" s="52"/>
      <c r="AS16" s="52"/>
      <c r="AU16" s="30"/>
      <c r="AV16" s="30"/>
      <c r="AW16" s="30"/>
      <c r="AX16" s="31"/>
      <c r="AY16" s="30"/>
      <c r="AZ16" s="30"/>
      <c r="BA16" s="30"/>
      <c r="BB16" s="30"/>
      <c r="BC16" s="30"/>
      <c r="BE16" s="47">
        <v>2.0833333333333333E-3</v>
      </c>
      <c r="BF16" s="47">
        <v>1.0416666666666701E-2</v>
      </c>
      <c r="BG16" s="47">
        <v>6.9444444444444441E-3</v>
      </c>
      <c r="BH16" s="47">
        <v>1.3888888888888888E-2</v>
      </c>
    </row>
    <row r="17" spans="1:60" s="4" customFormat="1" ht="18" customHeight="1" thickBot="1">
      <c r="A17" s="465" t="s">
        <v>253</v>
      </c>
      <c r="B17" s="465"/>
      <c r="C17" s="465"/>
      <c r="D17" s="465"/>
      <c r="E17" s="471"/>
      <c r="F17" s="472"/>
      <c r="G17" s="535" t="s">
        <v>141</v>
      </c>
      <c r="H17" s="536"/>
      <c r="I17" s="536"/>
      <c r="J17" s="536"/>
      <c r="K17" s="537"/>
      <c r="L17" s="479"/>
      <c r="M17" s="283"/>
      <c r="N17" s="283"/>
      <c r="O17" s="283"/>
      <c r="P17" s="286"/>
      <c r="Q17" s="62"/>
      <c r="R17" s="70"/>
      <c r="S17" s="70"/>
      <c r="T17" s="76"/>
      <c r="U17" s="77"/>
      <c r="V17" s="86"/>
      <c r="W17" s="82"/>
      <c r="X17" s="92"/>
      <c r="Y17" s="93"/>
      <c r="AA17" s="10" t="s">
        <v>254</v>
      </c>
      <c r="AB17" s="10"/>
      <c r="AC17" s="10"/>
      <c r="AD17" s="10"/>
      <c r="AE17" s="62"/>
      <c r="AF17" s="62"/>
      <c r="AG17" s="538" t="s">
        <v>141</v>
      </c>
      <c r="AH17" s="539"/>
      <c r="AI17" s="539"/>
      <c r="AJ17" s="540"/>
      <c r="AK17" s="137" t="s">
        <v>143</v>
      </c>
      <c r="AL17" s="137"/>
      <c r="AM17" s="62"/>
      <c r="AN17" s="48"/>
      <c r="AO17" s="49"/>
      <c r="AP17" s="51"/>
      <c r="AQ17" s="52"/>
      <c r="AR17" s="52"/>
      <c r="AS17" s="52"/>
      <c r="AU17" s="32" t="s">
        <v>255</v>
      </c>
      <c r="AV17" s="1"/>
      <c r="AW17" s="1"/>
      <c r="AX17" s="24"/>
      <c r="AY17" s="33"/>
      <c r="AZ17" s="34"/>
      <c r="BA17" s="33"/>
      <c r="BB17" s="34"/>
      <c r="BC17" s="34"/>
      <c r="BE17" s="47">
        <v>2.0833333333333333E-3</v>
      </c>
      <c r="BF17" s="47">
        <v>1.0416666666666701E-2</v>
      </c>
      <c r="BG17" s="47">
        <v>6.9444444444444441E-3</v>
      </c>
      <c r="BH17" s="47">
        <v>1.3888888888888888E-2</v>
      </c>
    </row>
    <row r="18" spans="1:60" s="4" customFormat="1" ht="18" customHeight="1" thickTop="1">
      <c r="A18" s="278" t="s">
        <v>167</v>
      </c>
      <c r="B18" s="333" t="s">
        <v>145</v>
      </c>
      <c r="C18" s="544" t="s">
        <v>146</v>
      </c>
      <c r="D18" s="545"/>
      <c r="E18" s="334" t="s">
        <v>147</v>
      </c>
      <c r="F18" s="381" t="s">
        <v>148</v>
      </c>
      <c r="G18" s="278" t="s">
        <v>149</v>
      </c>
      <c r="H18" s="278" t="s">
        <v>150</v>
      </c>
      <c r="I18" s="336" t="s">
        <v>151</v>
      </c>
      <c r="J18" s="336" t="s">
        <v>152</v>
      </c>
      <c r="K18" s="337" t="s">
        <v>153</v>
      </c>
      <c r="L18" s="155" t="s">
        <v>154</v>
      </c>
      <c r="M18" s="284"/>
      <c r="N18" s="284"/>
      <c r="O18" s="284"/>
      <c r="P18" s="287"/>
      <c r="Q18" s="66"/>
      <c r="R18" s="71" t="s">
        <v>159</v>
      </c>
      <c r="S18" s="71" t="s">
        <v>160</v>
      </c>
      <c r="T18" s="72" t="s">
        <v>161</v>
      </c>
      <c r="U18" s="78" t="s">
        <v>162</v>
      </c>
      <c r="V18" s="87" t="s">
        <v>163</v>
      </c>
      <c r="W18" s="68" t="s">
        <v>256</v>
      </c>
      <c r="X18" s="88" t="s">
        <v>165</v>
      </c>
      <c r="Y18" s="94" t="s">
        <v>166</v>
      </c>
      <c r="AA18" s="278" t="s">
        <v>167</v>
      </c>
      <c r="AB18" s="333" t="s">
        <v>145</v>
      </c>
      <c r="AC18" s="544" t="s">
        <v>146</v>
      </c>
      <c r="AD18" s="545"/>
      <c r="AE18" s="382" t="s">
        <v>168</v>
      </c>
      <c r="AF18" s="382" t="s">
        <v>148</v>
      </c>
      <c r="AG18" s="278" t="s">
        <v>149</v>
      </c>
      <c r="AH18" s="278" t="s">
        <v>169</v>
      </c>
      <c r="AI18" s="278" t="s">
        <v>170</v>
      </c>
      <c r="AJ18" s="339" t="s">
        <v>171</v>
      </c>
      <c r="AK18" s="137" t="s">
        <v>172</v>
      </c>
      <c r="AL18" s="137"/>
      <c r="AM18" s="67"/>
      <c r="AN18" s="272" t="s">
        <v>174</v>
      </c>
      <c r="AO18" s="273" t="s">
        <v>175</v>
      </c>
      <c r="AP18" s="340" t="s">
        <v>176</v>
      </c>
      <c r="AQ18" s="260" t="s">
        <v>177</v>
      </c>
      <c r="AR18" s="341" t="s">
        <v>178</v>
      </c>
      <c r="AS18" s="52"/>
      <c r="AU18" s="261" t="s">
        <v>179</v>
      </c>
      <c r="AV18" s="261" t="s">
        <v>145</v>
      </c>
      <c r="AW18" s="546" t="s">
        <v>146</v>
      </c>
      <c r="AX18" s="547"/>
      <c r="AY18" s="35" t="s">
        <v>180</v>
      </c>
      <c r="AZ18" s="36" t="s">
        <v>181</v>
      </c>
      <c r="BA18" s="36" t="s">
        <v>182</v>
      </c>
      <c r="BB18" s="36" t="s">
        <v>172</v>
      </c>
      <c r="BC18" s="37" t="s">
        <v>183</v>
      </c>
      <c r="BE18" s="47">
        <v>2.0833333333333333E-3</v>
      </c>
      <c r="BF18" s="47">
        <v>1.0416666666666701E-2</v>
      </c>
      <c r="BG18" s="47">
        <v>6.9444444444444441E-3</v>
      </c>
      <c r="BH18" s="47">
        <v>1.3888888888888888E-2</v>
      </c>
    </row>
    <row r="19" spans="1:60" s="4" customFormat="1" ht="24.75" customHeight="1">
      <c r="A19" s="278" t="s">
        <v>184</v>
      </c>
      <c r="B19" s="368">
        <v>2.91</v>
      </c>
      <c r="C19" s="333" t="s">
        <v>257</v>
      </c>
      <c r="D19" s="359" t="s">
        <v>258</v>
      </c>
      <c r="E19" s="268">
        <v>9.0277777777777787E-3</v>
      </c>
      <c r="F19" s="383">
        <f>E19/B19</f>
        <v>3.1023291332569684E-3</v>
      </c>
      <c r="G19" s="346">
        <v>0.375</v>
      </c>
      <c r="H19" s="555" t="s">
        <v>187</v>
      </c>
      <c r="I19" s="556"/>
      <c r="J19" s="557"/>
      <c r="K19" s="337">
        <v>0.40833333333333338</v>
      </c>
      <c r="L19" s="155">
        <f t="shared" si="1"/>
        <v>0.41736111111111118</v>
      </c>
      <c r="M19" s="284"/>
      <c r="N19" s="284"/>
      <c r="O19" s="284"/>
      <c r="P19" s="287"/>
      <c r="Q19" s="66"/>
      <c r="R19" s="71">
        <v>9.3749999999999997E-3</v>
      </c>
      <c r="S19" s="71">
        <f>R19*2.84/2.84</f>
        <v>9.3749999999999997E-3</v>
      </c>
      <c r="T19" s="72">
        <f>S19</f>
        <v>9.3749999999999997E-3</v>
      </c>
      <c r="U19" s="78"/>
      <c r="V19" s="87">
        <v>9.0277777777777787E-3</v>
      </c>
      <c r="W19" s="68">
        <v>1.6203703703703703E-2</v>
      </c>
      <c r="X19" s="88">
        <f>V19</f>
        <v>9.0277777777777787E-3</v>
      </c>
      <c r="Y19" s="94">
        <v>268</v>
      </c>
      <c r="Z19" s="8"/>
      <c r="AA19" s="278" t="s">
        <v>188</v>
      </c>
      <c r="AB19" s="333">
        <v>6.1</v>
      </c>
      <c r="AC19" s="333" t="s">
        <v>259</v>
      </c>
      <c r="AD19" s="343" t="s">
        <v>260</v>
      </c>
      <c r="AE19" s="268">
        <v>1.7361111111111112E-2</v>
      </c>
      <c r="AF19" s="268">
        <f>AE19/AB19</f>
        <v>2.8460837887067398E-3</v>
      </c>
      <c r="AG19" s="548" t="s">
        <v>191</v>
      </c>
      <c r="AH19" s="549"/>
      <c r="AI19" s="550"/>
      <c r="AJ19" s="339">
        <v>0.40972222222222227</v>
      </c>
      <c r="AK19" s="138">
        <v>1.7824074074074076E-2</v>
      </c>
      <c r="AL19" s="139">
        <f>AR19-AK19</f>
        <v>1.3622507122507087E-3</v>
      </c>
      <c r="AM19" s="67"/>
      <c r="AN19" s="272">
        <v>1.7361111111111112E-2</v>
      </c>
      <c r="AO19" s="273">
        <v>308</v>
      </c>
      <c r="AP19" s="271">
        <v>1.5972222222222224E-2</v>
      </c>
      <c r="AQ19" s="260">
        <v>8.518518518518519E-3</v>
      </c>
      <c r="AR19" s="260">
        <f>AQ19*(6.1/5.2)*1.92</f>
        <v>1.9186324786324784E-2</v>
      </c>
      <c r="AS19" s="56"/>
      <c r="AU19" s="261" t="s">
        <v>192</v>
      </c>
      <c r="AV19" s="261">
        <v>6.1</v>
      </c>
      <c r="AW19" s="261" t="s">
        <v>261</v>
      </c>
      <c r="AX19" s="349" t="s">
        <v>262</v>
      </c>
      <c r="AY19" s="38">
        <v>287</v>
      </c>
      <c r="AZ19" s="350">
        <f>BB19</f>
        <v>1.6805555555555556E-2</v>
      </c>
      <c r="BA19" s="351">
        <v>287</v>
      </c>
      <c r="BB19" s="350">
        <v>1.6805555555555556E-2</v>
      </c>
      <c r="BC19" s="39">
        <f>BB19/AV19</f>
        <v>2.7550091074681243E-3</v>
      </c>
      <c r="BE19" s="47">
        <v>2.0833333333333333E-3</v>
      </c>
      <c r="BF19" s="47">
        <v>1.0416666666666701E-2</v>
      </c>
      <c r="BG19" s="47">
        <v>6.9444444444444441E-3</v>
      </c>
      <c r="BH19" s="47">
        <v>1.3888888888888888E-2</v>
      </c>
    </row>
    <row r="20" spans="1:60" s="4" customFormat="1" ht="24.75" customHeight="1">
      <c r="A20" s="278" t="s">
        <v>195</v>
      </c>
      <c r="B20" s="333">
        <v>2.85</v>
      </c>
      <c r="C20" s="333" t="s">
        <v>263</v>
      </c>
      <c r="D20" s="359" t="s">
        <v>264</v>
      </c>
      <c r="E20" s="268">
        <v>9.2013888888888892E-3</v>
      </c>
      <c r="F20" s="383">
        <f t="shared" ref="F20:F24" si="25">E20/B20</f>
        <v>3.2285575048732942E-3</v>
      </c>
      <c r="G20" s="352">
        <f t="shared" ref="G20:I21" si="26">G6</f>
        <v>0.39583333333333331</v>
      </c>
      <c r="H20" s="352">
        <f t="shared" si="26"/>
        <v>0.39930555555555558</v>
      </c>
      <c r="I20" s="352">
        <f t="shared" si="26"/>
        <v>0.40277777777777773</v>
      </c>
      <c r="J20" s="354">
        <f t="shared" ref="J20:J25" si="27">K20-BE20</f>
        <v>0.41527777777777786</v>
      </c>
      <c r="K20" s="337">
        <f t="shared" ref="K20:K24" si="28">K19+E19</f>
        <v>0.41736111111111118</v>
      </c>
      <c r="L20" s="155">
        <f t="shared" si="1"/>
        <v>0.42656250000000007</v>
      </c>
      <c r="M20" s="284">
        <f t="shared" ref="M20:M25" si="29">K20-BH20</f>
        <v>0.40347222222222229</v>
      </c>
      <c r="N20" s="284">
        <f t="shared" ref="N20:N25" si="30">K20-BF20</f>
        <v>0.4069444444444445</v>
      </c>
      <c r="O20" s="284">
        <f t="shared" ref="O20:O25" si="31">K20-BG20</f>
        <v>0.41041666666666676</v>
      </c>
      <c r="P20" s="287">
        <f t="shared" ref="P20:P25" si="32">J20-I20</f>
        <v>1.2500000000000122E-2</v>
      </c>
      <c r="Q20" s="66"/>
      <c r="R20" s="71">
        <v>1.0023148148148147E-2</v>
      </c>
      <c r="S20" s="71">
        <f>R20*2.8/2.84</f>
        <v>9.8819770474700037E-3</v>
      </c>
      <c r="T20" s="72">
        <f>T19+S20</f>
        <v>1.9256977047470002E-2</v>
      </c>
      <c r="U20" s="78"/>
      <c r="V20" s="87">
        <v>7.4652777777777781E-3</v>
      </c>
      <c r="W20" s="68">
        <v>7.3495370370370372E-3</v>
      </c>
      <c r="X20" s="88">
        <f>X19+V20</f>
        <v>1.6493055555555556E-2</v>
      </c>
      <c r="Y20" s="94">
        <v>260</v>
      </c>
      <c r="Z20" s="5"/>
      <c r="AA20" s="278" t="s">
        <v>198</v>
      </c>
      <c r="AB20" s="333">
        <v>2.8</v>
      </c>
      <c r="AC20" s="333" t="s">
        <v>265</v>
      </c>
      <c r="AD20" s="343" t="s">
        <v>266</v>
      </c>
      <c r="AE20" s="268">
        <v>7.5231481481481477E-3</v>
      </c>
      <c r="AF20" s="268">
        <f t="shared" ref="AF20:AF24" si="33">AE20/AB20</f>
        <v>2.6868386243386242E-3</v>
      </c>
      <c r="AG20" s="354">
        <f t="shared" ref="AG20:AG24" si="34">AJ20-BS20</f>
        <v>0.42708333333333337</v>
      </c>
      <c r="AH20" s="355">
        <f t="shared" ref="AH20:AH24" si="35">AJ20-BR20</f>
        <v>0.42708333333333337</v>
      </c>
      <c r="AI20" s="355">
        <f t="shared" ref="AI20:AI24" si="36">AJ20-BQ20</f>
        <v>0.42708333333333337</v>
      </c>
      <c r="AJ20" s="339">
        <f t="shared" ref="AJ20:AJ24" si="37">AJ19+AE19</f>
        <v>0.42708333333333337</v>
      </c>
      <c r="AK20" s="138">
        <v>7.5578703703703702E-3</v>
      </c>
      <c r="AL20" s="139">
        <f t="shared" ref="AL20:AL24" si="38">AR20-AK20</f>
        <v>2.8935185185185227E-4</v>
      </c>
      <c r="AM20" s="67"/>
      <c r="AN20" s="347">
        <v>7.5231481481481477E-3</v>
      </c>
      <c r="AO20" s="348">
        <v>299</v>
      </c>
      <c r="AP20" s="271">
        <v>7.6388888888888886E-3</v>
      </c>
      <c r="AQ20" s="260">
        <v>7.8472222222222224E-3</v>
      </c>
      <c r="AR20" s="260">
        <f>AQ20</f>
        <v>7.8472222222222224E-3</v>
      </c>
      <c r="AS20" s="56"/>
      <c r="AU20" s="261" t="s">
        <v>201</v>
      </c>
      <c r="AV20" s="261">
        <v>2.8</v>
      </c>
      <c r="AW20" s="261" t="s">
        <v>267</v>
      </c>
      <c r="AX20" s="349" t="s">
        <v>268</v>
      </c>
      <c r="AY20" s="38">
        <v>288</v>
      </c>
      <c r="AZ20" s="350">
        <f t="shared" ref="AZ20:AZ24" si="39">AZ19+BB20</f>
        <v>2.4583333333333332E-2</v>
      </c>
      <c r="BA20" s="351">
        <v>268</v>
      </c>
      <c r="BB20" s="350">
        <v>7.7777777777777767E-3</v>
      </c>
      <c r="BC20" s="39">
        <f t="shared" ref="BC20:BC24" si="40">BB20/AV20</f>
        <v>2.7777777777777775E-3</v>
      </c>
      <c r="BE20" s="47">
        <v>2.0833333333333333E-3</v>
      </c>
      <c r="BF20" s="47">
        <v>1.0416666666666701E-2</v>
      </c>
      <c r="BG20" s="47">
        <v>6.9444444444444441E-3</v>
      </c>
      <c r="BH20" s="47">
        <v>1.3888888888888888E-2</v>
      </c>
    </row>
    <row r="21" spans="1:60" s="4" customFormat="1" ht="24.75" customHeight="1">
      <c r="A21" s="278" t="s">
        <v>204</v>
      </c>
      <c r="B21" s="333">
        <v>2.85</v>
      </c>
      <c r="C21" s="333" t="s">
        <v>257</v>
      </c>
      <c r="D21" s="359" t="s">
        <v>269</v>
      </c>
      <c r="E21" s="268">
        <v>9.7222222222222224E-3</v>
      </c>
      <c r="F21" s="383">
        <f t="shared" si="25"/>
        <v>3.4113060428849901E-3</v>
      </c>
      <c r="G21" s="356">
        <f t="shared" si="26"/>
        <v>0.40972222222222227</v>
      </c>
      <c r="H21" s="356">
        <f t="shared" si="26"/>
        <v>0.41319444444444442</v>
      </c>
      <c r="I21" s="356">
        <f t="shared" si="26"/>
        <v>0.41666666666666669</v>
      </c>
      <c r="J21" s="355">
        <f t="shared" si="27"/>
        <v>0.42447916666666674</v>
      </c>
      <c r="K21" s="337">
        <f t="shared" si="28"/>
        <v>0.42656250000000007</v>
      </c>
      <c r="L21" s="155">
        <f t="shared" si="1"/>
        <v>0.43628472222222231</v>
      </c>
      <c r="M21" s="284">
        <f t="shared" si="29"/>
        <v>0.41267361111111117</v>
      </c>
      <c r="N21" s="284">
        <f t="shared" si="30"/>
        <v>0.41614583333333338</v>
      </c>
      <c r="O21" s="284">
        <f t="shared" si="31"/>
        <v>0.41961805555555565</v>
      </c>
      <c r="P21" s="287">
        <f t="shared" si="32"/>
        <v>7.8125000000000555E-3</v>
      </c>
      <c r="Q21" s="66"/>
      <c r="R21" s="71">
        <v>1.4236111111111111E-2</v>
      </c>
      <c r="S21" s="71">
        <f t="shared" ref="S21:S24" si="41">R21*2.8/2.84</f>
        <v>1.4035602503912364E-2</v>
      </c>
      <c r="T21" s="72">
        <f t="shared" ref="T21:T24" si="42">T20+S21</f>
        <v>3.3292579551382366E-2</v>
      </c>
      <c r="U21" s="78"/>
      <c r="V21" s="87">
        <v>7.9861111111111122E-3</v>
      </c>
      <c r="W21" s="68">
        <v>7.8703703703703713E-3</v>
      </c>
      <c r="X21" s="88">
        <f t="shared" ref="X21:X24" si="43">X20+V21</f>
        <v>2.447916666666667E-2</v>
      </c>
      <c r="Y21" s="94">
        <v>271</v>
      </c>
      <c r="Z21" s="5"/>
      <c r="AA21" s="278" t="s">
        <v>207</v>
      </c>
      <c r="AB21" s="333">
        <v>2.8</v>
      </c>
      <c r="AC21" s="333" t="s">
        <v>205</v>
      </c>
      <c r="AD21" s="343" t="s">
        <v>270</v>
      </c>
      <c r="AE21" s="268">
        <v>7.5231481481481477E-3</v>
      </c>
      <c r="AF21" s="268">
        <f t="shared" si="33"/>
        <v>2.6868386243386242E-3</v>
      </c>
      <c r="AG21" s="355">
        <f t="shared" si="34"/>
        <v>0.43460648148148151</v>
      </c>
      <c r="AH21" s="355">
        <f t="shared" si="35"/>
        <v>0.43460648148148151</v>
      </c>
      <c r="AI21" s="355">
        <f t="shared" si="36"/>
        <v>0.43460648148148151</v>
      </c>
      <c r="AJ21" s="339">
        <f t="shared" si="37"/>
        <v>0.43460648148148151</v>
      </c>
      <c r="AK21" s="138">
        <v>7.6388888888888886E-3</v>
      </c>
      <c r="AL21" s="139">
        <f t="shared" si="38"/>
        <v>2.5462962962962982E-4</v>
      </c>
      <c r="AM21" s="67"/>
      <c r="AN21" s="347">
        <v>7.6388888888888886E-3</v>
      </c>
      <c r="AO21" s="348">
        <v>281</v>
      </c>
      <c r="AP21" s="271">
        <v>7.6388888888888886E-3</v>
      </c>
      <c r="AQ21" s="260">
        <v>7.8935185185185185E-3</v>
      </c>
      <c r="AR21" s="260">
        <f t="shared" ref="AR21:AR24" si="44">AQ21</f>
        <v>7.8935185185185185E-3</v>
      </c>
      <c r="AS21" s="56"/>
      <c r="AU21" s="261" t="s">
        <v>210</v>
      </c>
      <c r="AV21" s="261">
        <v>2.8</v>
      </c>
      <c r="AW21" s="261" t="s">
        <v>271</v>
      </c>
      <c r="AX21" s="349" t="s">
        <v>272</v>
      </c>
      <c r="AY21" s="38">
        <v>299</v>
      </c>
      <c r="AZ21" s="350">
        <f t="shared" si="39"/>
        <v>3.2974537037037038E-2</v>
      </c>
      <c r="BA21" s="351">
        <v>316</v>
      </c>
      <c r="BB21" s="350">
        <v>8.3912037037037045E-3</v>
      </c>
      <c r="BC21" s="39">
        <f t="shared" si="40"/>
        <v>2.9968584656084661E-3</v>
      </c>
      <c r="BE21" s="47">
        <v>2.0833333333333333E-3</v>
      </c>
      <c r="BF21" s="47">
        <v>1.0416666666666701E-2</v>
      </c>
      <c r="BG21" s="47">
        <v>6.9444444444444441E-3</v>
      </c>
      <c r="BH21" s="47">
        <v>1.3888888888888888E-2</v>
      </c>
    </row>
    <row r="22" spans="1:60" s="4" customFormat="1" ht="24.75" customHeight="1">
      <c r="A22" s="278" t="s">
        <v>213</v>
      </c>
      <c r="B22" s="333">
        <v>2.85</v>
      </c>
      <c r="C22" s="333" t="s">
        <v>263</v>
      </c>
      <c r="D22" s="359" t="s">
        <v>273</v>
      </c>
      <c r="E22" s="268">
        <v>1.0763888888888891E-2</v>
      </c>
      <c r="F22" s="383">
        <f t="shared" si="25"/>
        <v>3.7768031189083827E-3</v>
      </c>
      <c r="G22" s="362">
        <f>G9</f>
        <v>0.4201388888888889</v>
      </c>
      <c r="H22" s="362">
        <f t="shared" ref="H22:I22" si="45">H9</f>
        <v>0.4236111111111111</v>
      </c>
      <c r="I22" s="362">
        <f t="shared" si="45"/>
        <v>0.42708333333333331</v>
      </c>
      <c r="J22" s="355">
        <f t="shared" si="27"/>
        <v>0.43420138888888898</v>
      </c>
      <c r="K22" s="337">
        <f t="shared" si="28"/>
        <v>0.43628472222222231</v>
      </c>
      <c r="L22" s="155">
        <f t="shared" si="1"/>
        <v>0.44704861111111122</v>
      </c>
      <c r="M22" s="284">
        <f t="shared" si="29"/>
        <v>0.42239583333333341</v>
      </c>
      <c r="N22" s="284">
        <f t="shared" si="30"/>
        <v>0.42586805555555562</v>
      </c>
      <c r="O22" s="284">
        <f t="shared" si="31"/>
        <v>0.42934027777777789</v>
      </c>
      <c r="P22" s="287">
        <f t="shared" si="32"/>
        <v>7.118055555555669E-3</v>
      </c>
      <c r="Q22" s="66"/>
      <c r="R22" s="71">
        <v>1.2395833333333335E-2</v>
      </c>
      <c r="S22" s="71">
        <f t="shared" si="41"/>
        <v>1.22212441314554E-2</v>
      </c>
      <c r="T22" s="72">
        <f t="shared" si="42"/>
        <v>4.5513823682837767E-2</v>
      </c>
      <c r="U22" s="78"/>
      <c r="V22" s="87">
        <v>1.4178240740740741E-2</v>
      </c>
      <c r="W22" s="68">
        <v>1.4004629629629631E-2</v>
      </c>
      <c r="X22" s="88">
        <f t="shared" si="43"/>
        <v>3.8657407407407411E-2</v>
      </c>
      <c r="Y22" s="94">
        <v>260</v>
      </c>
      <c r="Z22" s="5"/>
      <c r="AA22" s="278" t="s">
        <v>216</v>
      </c>
      <c r="AB22" s="333">
        <v>5.2</v>
      </c>
      <c r="AC22" s="333" t="s">
        <v>274</v>
      </c>
      <c r="AD22" s="343" t="s">
        <v>275</v>
      </c>
      <c r="AE22" s="268">
        <v>1.3888888888888888E-2</v>
      </c>
      <c r="AF22" s="268">
        <f t="shared" si="33"/>
        <v>2.6709401709401706E-3</v>
      </c>
      <c r="AG22" s="355">
        <f t="shared" si="34"/>
        <v>0.44212962962962965</v>
      </c>
      <c r="AH22" s="355">
        <f t="shared" si="35"/>
        <v>0.44212962962962965</v>
      </c>
      <c r="AI22" s="355">
        <f t="shared" si="36"/>
        <v>0.44212962962962965</v>
      </c>
      <c r="AJ22" s="339">
        <f t="shared" si="37"/>
        <v>0.44212962962962965</v>
      </c>
      <c r="AK22" s="138">
        <v>1.4652777777777778E-2</v>
      </c>
      <c r="AL22" s="139">
        <f t="shared" si="38"/>
        <v>-5.2777777777780061E-5</v>
      </c>
      <c r="AM22" s="67"/>
      <c r="AN22" s="347">
        <v>1.4120370370370368E-2</v>
      </c>
      <c r="AO22" s="348">
        <v>263</v>
      </c>
      <c r="AP22" s="271">
        <v>1.4930555555555556E-2</v>
      </c>
      <c r="AQ22" s="260">
        <v>7.6041666666666662E-3</v>
      </c>
      <c r="AR22" s="260">
        <f>AQ22*1.92</f>
        <v>1.4599999999999998E-2</v>
      </c>
      <c r="AS22" s="56"/>
      <c r="AU22" s="261" t="s">
        <v>218</v>
      </c>
      <c r="AV22" s="261">
        <v>5.2</v>
      </c>
      <c r="AW22" s="261" t="s">
        <v>276</v>
      </c>
      <c r="AX22" s="349" t="s">
        <v>277</v>
      </c>
      <c r="AY22" s="38">
        <v>275</v>
      </c>
      <c r="AZ22" s="363">
        <f t="shared" si="39"/>
        <v>4.6990740740740743E-2</v>
      </c>
      <c r="BA22" s="351">
        <v>210</v>
      </c>
      <c r="BB22" s="350">
        <v>1.4016203703703704E-2</v>
      </c>
      <c r="BC22" s="39">
        <f t="shared" si="40"/>
        <v>2.695423789173789E-3</v>
      </c>
      <c r="BE22" s="47">
        <v>2.0833333333333333E-3</v>
      </c>
      <c r="BF22" s="47">
        <v>1.0416666666666701E-2</v>
      </c>
      <c r="BG22" s="47">
        <v>6.9444444444444441E-3</v>
      </c>
      <c r="BH22" s="47">
        <v>1.3888888888888888E-2</v>
      </c>
    </row>
    <row r="23" spans="1:60" s="4" customFormat="1" ht="24.75" customHeight="1">
      <c r="A23" s="278" t="s">
        <v>221</v>
      </c>
      <c r="B23" s="333">
        <v>2.85</v>
      </c>
      <c r="C23" s="333" t="s">
        <v>242</v>
      </c>
      <c r="D23" s="359" t="s">
        <v>278</v>
      </c>
      <c r="E23" s="268">
        <v>8.6805555555555559E-3</v>
      </c>
      <c r="F23" s="383">
        <f t="shared" si="25"/>
        <v>3.0458089668615983E-3</v>
      </c>
      <c r="G23" s="384">
        <f>G11</f>
        <v>0.43402777777777773</v>
      </c>
      <c r="H23" s="384">
        <f t="shared" ref="H23:I23" si="46">H11</f>
        <v>0.4375</v>
      </c>
      <c r="I23" s="384">
        <f t="shared" si="46"/>
        <v>0.44097222222222227</v>
      </c>
      <c r="J23" s="355">
        <f t="shared" si="27"/>
        <v>0.44496527777777789</v>
      </c>
      <c r="K23" s="337">
        <f t="shared" si="28"/>
        <v>0.44704861111111122</v>
      </c>
      <c r="L23" s="155">
        <f t="shared" si="1"/>
        <v>0.4557291666666668</v>
      </c>
      <c r="M23" s="284">
        <f t="shared" si="29"/>
        <v>0.43315972222222232</v>
      </c>
      <c r="N23" s="284">
        <f t="shared" si="30"/>
        <v>0.43663194444444453</v>
      </c>
      <c r="O23" s="284">
        <f t="shared" si="31"/>
        <v>0.4401041666666668</v>
      </c>
      <c r="P23" s="287">
        <f t="shared" si="32"/>
        <v>3.9930555555556246E-3</v>
      </c>
      <c r="Q23" s="66"/>
      <c r="R23" s="71">
        <v>1.1701388888888891E-2</v>
      </c>
      <c r="S23" s="71">
        <f t="shared" si="41"/>
        <v>1.1536580594679187E-2</v>
      </c>
      <c r="T23" s="72">
        <f t="shared" si="42"/>
        <v>5.7050404277516953E-2</v>
      </c>
      <c r="U23" s="78"/>
      <c r="V23" s="87">
        <v>7.9861111111111122E-3</v>
      </c>
      <c r="W23" s="68">
        <v>7.8703703703703713E-3</v>
      </c>
      <c r="X23" s="88">
        <f t="shared" si="43"/>
        <v>4.6643518518518522E-2</v>
      </c>
      <c r="Y23" s="94">
        <v>260</v>
      </c>
      <c r="Z23" s="5"/>
      <c r="AA23" s="278" t="s">
        <v>223</v>
      </c>
      <c r="AB23" s="333">
        <v>2.8</v>
      </c>
      <c r="AC23" s="333" t="s">
        <v>233</v>
      </c>
      <c r="AD23" s="343" t="s">
        <v>279</v>
      </c>
      <c r="AE23" s="268">
        <v>7.9861111111111122E-3</v>
      </c>
      <c r="AF23" s="268">
        <f t="shared" si="33"/>
        <v>2.8521825396825404E-3</v>
      </c>
      <c r="AG23" s="355">
        <f t="shared" si="34"/>
        <v>0.45601851851851855</v>
      </c>
      <c r="AH23" s="355">
        <f t="shared" si="35"/>
        <v>0.45601851851851855</v>
      </c>
      <c r="AI23" s="355">
        <f t="shared" si="36"/>
        <v>0.45601851851851855</v>
      </c>
      <c r="AJ23" s="339">
        <f t="shared" si="37"/>
        <v>0.45601851851851855</v>
      </c>
      <c r="AK23" s="138">
        <v>7.8703703703703713E-3</v>
      </c>
      <c r="AL23" s="139">
        <f t="shared" si="38"/>
        <v>5.4398148148148036E-4</v>
      </c>
      <c r="AM23" s="67"/>
      <c r="AN23" s="347">
        <v>7.9861111111111122E-3</v>
      </c>
      <c r="AO23" s="348">
        <v>262</v>
      </c>
      <c r="AP23" s="271">
        <v>7.5231481481481477E-3</v>
      </c>
      <c r="AQ23" s="260">
        <v>8.4143518518518517E-3</v>
      </c>
      <c r="AR23" s="260">
        <f t="shared" si="44"/>
        <v>8.4143518518518517E-3</v>
      </c>
      <c r="AS23" s="56"/>
      <c r="AU23" s="261" t="s">
        <v>226</v>
      </c>
      <c r="AV23" s="261">
        <v>2.8</v>
      </c>
      <c r="AW23" s="261" t="s">
        <v>280</v>
      </c>
      <c r="AX23" s="349" t="s">
        <v>281</v>
      </c>
      <c r="AY23" s="38">
        <v>265</v>
      </c>
      <c r="AZ23" s="363">
        <f t="shared" si="39"/>
        <v>5.4837962962962963E-2</v>
      </c>
      <c r="BA23" s="351">
        <v>253</v>
      </c>
      <c r="BB23" s="350">
        <v>7.8472222222222224E-3</v>
      </c>
      <c r="BC23" s="39">
        <f t="shared" si="40"/>
        <v>2.8025793650793655E-3</v>
      </c>
      <c r="BE23" s="47">
        <v>2.0833333333333333E-3</v>
      </c>
      <c r="BF23" s="47">
        <v>1.0416666666666701E-2</v>
      </c>
      <c r="BG23" s="47">
        <v>6.9444444444444441E-3</v>
      </c>
      <c r="BH23" s="47">
        <v>1.3888888888888888E-2</v>
      </c>
    </row>
    <row r="24" spans="1:60" s="4" customFormat="1" ht="24.75" customHeight="1">
      <c r="A24" s="278" t="s">
        <v>229</v>
      </c>
      <c r="B24" s="333">
        <v>2.85</v>
      </c>
      <c r="C24" s="333" t="s">
        <v>185</v>
      </c>
      <c r="D24" s="359" t="s">
        <v>282</v>
      </c>
      <c r="E24" s="268">
        <v>9.7222222222222224E-3</v>
      </c>
      <c r="F24" s="383">
        <f t="shared" si="25"/>
        <v>3.4113060428849901E-3</v>
      </c>
      <c r="G24" s="385">
        <f>G12</f>
        <v>0.44097222222222227</v>
      </c>
      <c r="H24" s="385">
        <f t="shared" ref="H24:I24" si="47">H12</f>
        <v>0.44444444444444442</v>
      </c>
      <c r="I24" s="385">
        <f t="shared" si="47"/>
        <v>0.44791666666666669</v>
      </c>
      <c r="J24" s="355">
        <f t="shared" si="27"/>
        <v>0.45364583333333347</v>
      </c>
      <c r="K24" s="337">
        <f t="shared" si="28"/>
        <v>0.4557291666666668</v>
      </c>
      <c r="L24" s="155">
        <f t="shared" si="1"/>
        <v>0.46545138888888904</v>
      </c>
      <c r="M24" s="284">
        <f t="shared" si="29"/>
        <v>0.4418402777777779</v>
      </c>
      <c r="N24" s="284">
        <f t="shared" si="30"/>
        <v>0.44531250000000011</v>
      </c>
      <c r="O24" s="284">
        <f t="shared" si="31"/>
        <v>0.44878472222222238</v>
      </c>
      <c r="P24" s="287">
        <f t="shared" si="32"/>
        <v>5.7291666666667851E-3</v>
      </c>
      <c r="Q24" s="66"/>
      <c r="R24" s="71">
        <v>9.9768518518518531E-3</v>
      </c>
      <c r="S24" s="71">
        <f t="shared" si="41"/>
        <v>9.8363328116849256E-3</v>
      </c>
      <c r="T24" s="72">
        <f t="shared" si="42"/>
        <v>6.6886737089201884E-2</v>
      </c>
      <c r="U24" s="78"/>
      <c r="V24" s="87">
        <v>8.1018518518518514E-3</v>
      </c>
      <c r="W24" s="68">
        <v>7.9861111111111122E-3</v>
      </c>
      <c r="X24" s="88">
        <f t="shared" si="43"/>
        <v>5.4745370370370375E-2</v>
      </c>
      <c r="Y24" s="94">
        <v>263</v>
      </c>
      <c r="Z24" s="6"/>
      <c r="AA24" s="278" t="s">
        <v>232</v>
      </c>
      <c r="AB24" s="333">
        <v>2.8</v>
      </c>
      <c r="AC24" s="333" t="s">
        <v>283</v>
      </c>
      <c r="AD24" s="343" t="s">
        <v>284</v>
      </c>
      <c r="AE24" s="268">
        <v>7.5231481481481477E-3</v>
      </c>
      <c r="AF24" s="268">
        <f t="shared" si="33"/>
        <v>2.6868386243386242E-3</v>
      </c>
      <c r="AG24" s="355">
        <f t="shared" si="34"/>
        <v>0.46400462962962968</v>
      </c>
      <c r="AH24" s="355">
        <f t="shared" si="35"/>
        <v>0.46400462962962968</v>
      </c>
      <c r="AI24" s="355">
        <f t="shared" si="36"/>
        <v>0.46400462962962968</v>
      </c>
      <c r="AJ24" s="339">
        <f t="shared" si="37"/>
        <v>0.46400462962962968</v>
      </c>
      <c r="AK24" s="138">
        <v>7.8240740740740753E-3</v>
      </c>
      <c r="AL24" s="139">
        <f t="shared" si="38"/>
        <v>2.5462962962962896E-4</v>
      </c>
      <c r="AM24" s="67"/>
      <c r="AN24" s="269">
        <v>7.6388888888888886E-3</v>
      </c>
      <c r="AO24" s="270">
        <v>257</v>
      </c>
      <c r="AP24" s="271">
        <v>7.7546296296296287E-3</v>
      </c>
      <c r="AQ24" s="260">
        <v>8.0787037037037043E-3</v>
      </c>
      <c r="AR24" s="260">
        <f t="shared" si="44"/>
        <v>8.0787037037037043E-3</v>
      </c>
      <c r="AS24" s="56"/>
      <c r="AU24" s="261" t="s">
        <v>235</v>
      </c>
      <c r="AV24" s="261">
        <v>2.8</v>
      </c>
      <c r="AW24" s="261" t="s">
        <v>285</v>
      </c>
      <c r="AX24" s="349" t="s">
        <v>286</v>
      </c>
      <c r="AY24" s="38">
        <v>258</v>
      </c>
      <c r="AZ24" s="363">
        <f t="shared" si="39"/>
        <v>6.2442129629629632E-2</v>
      </c>
      <c r="BA24" s="351">
        <v>207</v>
      </c>
      <c r="BB24" s="350">
        <v>7.6041666666666662E-3</v>
      </c>
      <c r="BC24" s="39">
        <f t="shared" si="40"/>
        <v>2.7157738095238094E-3</v>
      </c>
      <c r="BE24" s="47">
        <v>2.0833333333333333E-3</v>
      </c>
      <c r="BF24" s="47">
        <v>1.0416666666666701E-2</v>
      </c>
      <c r="BG24" s="47">
        <v>6.9444444444444441E-3</v>
      </c>
      <c r="BH24" s="47">
        <v>1.3888888888888888E-2</v>
      </c>
    </row>
    <row r="25" spans="1:60" s="4" customFormat="1" ht="24.75" customHeight="1">
      <c r="A25" s="278" t="s">
        <v>238</v>
      </c>
      <c r="B25" s="368">
        <v>2.89</v>
      </c>
      <c r="C25" s="333" t="s">
        <v>230</v>
      </c>
      <c r="D25" s="359" t="s">
        <v>287</v>
      </c>
      <c r="E25" s="268">
        <v>8.4490740740740741E-3</v>
      </c>
      <c r="F25" s="383">
        <f t="shared" ref="F25" si="48">E25/B25</f>
        <v>2.9235550429322055E-3</v>
      </c>
      <c r="G25" s="355">
        <f>K25-BH25</f>
        <v>0.45156250000000014</v>
      </c>
      <c r="H25" s="354">
        <f>K25-BF25</f>
        <v>0.45503472222222235</v>
      </c>
      <c r="I25" s="355">
        <f>K25-BG25</f>
        <v>0.45850694444444462</v>
      </c>
      <c r="J25" s="355">
        <f t="shared" si="27"/>
        <v>0.46336805555555571</v>
      </c>
      <c r="K25" s="337">
        <f t="shared" ref="K25" si="49">K24+E24</f>
        <v>0.46545138888888904</v>
      </c>
      <c r="L25" s="155">
        <f t="shared" ref="L25" si="50">K25+E25</f>
        <v>0.47390046296296312</v>
      </c>
      <c r="M25" s="284">
        <f t="shared" si="29"/>
        <v>0.45156250000000014</v>
      </c>
      <c r="N25" s="284">
        <f t="shared" si="30"/>
        <v>0.45503472222222235</v>
      </c>
      <c r="O25" s="284">
        <f t="shared" si="31"/>
        <v>0.45850694444444462</v>
      </c>
      <c r="P25" s="287">
        <f t="shared" si="32"/>
        <v>4.8611111111110938E-3</v>
      </c>
      <c r="Q25" s="66"/>
      <c r="R25" s="71"/>
      <c r="S25" s="71"/>
      <c r="T25" s="72"/>
      <c r="U25" s="78"/>
      <c r="V25" s="87"/>
      <c r="W25" s="68"/>
      <c r="X25" s="88"/>
      <c r="Y25" s="94"/>
      <c r="Z25" s="6"/>
      <c r="AA25" s="248"/>
      <c r="AB25" s="249"/>
      <c r="AC25" s="249"/>
      <c r="AD25" s="251"/>
      <c r="AE25" s="268"/>
      <c r="AF25" s="268"/>
      <c r="AG25" s="253"/>
      <c r="AH25" s="254"/>
      <c r="AI25" s="254"/>
      <c r="AJ25" s="255"/>
      <c r="AK25" s="138"/>
      <c r="AL25" s="139"/>
      <c r="AM25" s="66"/>
      <c r="AN25" s="269"/>
      <c r="AO25" s="270"/>
      <c r="AP25" s="271"/>
      <c r="AQ25" s="259"/>
      <c r="AR25" s="260"/>
      <c r="AS25" s="56"/>
      <c r="AU25" s="261"/>
      <c r="AV25" s="261"/>
      <c r="AW25" s="262"/>
      <c r="AX25" s="263"/>
      <c r="AY25" s="264"/>
      <c r="AZ25" s="265"/>
      <c r="BA25" s="264"/>
      <c r="BB25" s="266"/>
      <c r="BC25" s="267"/>
      <c r="BE25" s="47">
        <v>2.0833333333333333E-3</v>
      </c>
      <c r="BF25" s="47">
        <v>1.0416666666666701E-2</v>
      </c>
      <c r="BG25" s="47">
        <v>6.9444444444444441E-3</v>
      </c>
      <c r="BH25" s="47">
        <v>1.3888888888888888E-2</v>
      </c>
    </row>
    <row r="26" spans="1:60" s="4" customFormat="1" ht="18" customHeight="1">
      <c r="A26" s="551" t="s">
        <v>288</v>
      </c>
      <c r="B26" s="552"/>
      <c r="C26" s="552"/>
      <c r="D26" s="553"/>
      <c r="E26" s="473">
        <f>SUM(E19:E24)</f>
        <v>5.7118055555555554E-2</v>
      </c>
      <c r="F26" s="487">
        <f>E26/20.05</f>
        <v>2.8487808257134936E-3</v>
      </c>
      <c r="G26" s="488"/>
      <c r="H26" s="476" t="s">
        <v>289</v>
      </c>
      <c r="I26" s="489"/>
      <c r="J26" s="489"/>
      <c r="K26" s="478"/>
      <c r="L26" s="479"/>
      <c r="M26" s="284"/>
      <c r="N26" s="284"/>
      <c r="O26" s="284"/>
      <c r="P26" s="287"/>
      <c r="Q26" s="66"/>
      <c r="R26" s="72">
        <f>SUM(R19:R24)</f>
        <v>6.7708333333333343E-2</v>
      </c>
      <c r="S26" s="72"/>
      <c r="T26" s="72"/>
      <c r="U26" s="78"/>
      <c r="V26" s="88">
        <f>SUM(V19:V24)</f>
        <v>5.4745370370370375E-2</v>
      </c>
      <c r="W26" s="83">
        <f>SUM(W19:W24)</f>
        <v>6.1284722222222227E-2</v>
      </c>
      <c r="X26" s="88"/>
      <c r="Y26" s="94"/>
      <c r="Z26" s="8"/>
      <c r="AA26" s="374"/>
      <c r="AB26" s="375" t="s">
        <v>246</v>
      </c>
      <c r="AC26" s="375"/>
      <c r="AD26" s="388"/>
      <c r="AE26" s="389">
        <f>SUM(AE19:AE24)</f>
        <v>6.1805555555555551E-2</v>
      </c>
      <c r="AF26" s="268">
        <f>AE26/30.54</f>
        <v>2.0237575492978244E-3</v>
      </c>
      <c r="AG26" s="386"/>
      <c r="AH26" s="387"/>
      <c r="AI26" s="387"/>
      <c r="AJ26" s="255"/>
      <c r="AK26" s="138"/>
      <c r="AL26" s="139"/>
      <c r="AM26" s="66"/>
      <c r="AN26" s="378">
        <f>SUM(AN19:AN24)</f>
        <v>6.2268518518518515E-2</v>
      </c>
      <c r="AO26" s="273">
        <v>253</v>
      </c>
      <c r="AP26" s="379">
        <v>8.4374999999999992E-2</v>
      </c>
      <c r="AQ26" s="259"/>
      <c r="AR26" s="379">
        <f>SUM(AR19:AR24)</f>
        <v>6.6020121082621078E-2</v>
      </c>
      <c r="AS26" s="144"/>
      <c r="AU26" s="351" t="s">
        <v>248</v>
      </c>
      <c r="AV26" s="351">
        <v>30.54</v>
      </c>
      <c r="AW26" s="541" t="s">
        <v>290</v>
      </c>
      <c r="AX26" s="542"/>
      <c r="AY26" s="542"/>
      <c r="AZ26" s="542"/>
      <c r="BA26" s="542"/>
      <c r="BB26" s="542"/>
      <c r="BC26" s="543"/>
      <c r="BE26" s="47">
        <v>2.0833333333333333E-3</v>
      </c>
      <c r="BF26" s="47">
        <v>1.0416666666666701E-2</v>
      </c>
      <c r="BG26" s="47">
        <v>6.9444444444444441E-3</v>
      </c>
      <c r="BH26" s="47">
        <v>1.3888888888888888E-2</v>
      </c>
    </row>
    <row r="27" spans="1:60" s="4" customFormat="1" ht="18" customHeight="1">
      <c r="A27" s="490" t="s">
        <v>291</v>
      </c>
      <c r="B27" s="491"/>
      <c r="C27" s="491"/>
      <c r="D27" s="491"/>
      <c r="E27" s="467"/>
      <c r="F27" s="480"/>
      <c r="G27" s="467"/>
      <c r="H27" s="467"/>
      <c r="I27" s="467"/>
      <c r="J27" s="467"/>
      <c r="K27" s="469"/>
      <c r="L27" s="479"/>
      <c r="M27" s="282"/>
      <c r="N27" s="282"/>
      <c r="O27" s="282"/>
      <c r="P27" s="285"/>
      <c r="Q27" s="45"/>
      <c r="R27" s="69"/>
      <c r="S27" s="69"/>
      <c r="T27" s="74"/>
      <c r="U27" s="75"/>
      <c r="V27" s="85"/>
      <c r="W27" s="81"/>
      <c r="X27" s="90"/>
      <c r="Y27" s="91"/>
      <c r="AA27" s="10" t="s">
        <v>292</v>
      </c>
      <c r="AB27" s="10"/>
      <c r="AC27" s="10"/>
      <c r="AD27" s="10"/>
      <c r="AE27" s="9"/>
      <c r="AF27" s="9"/>
      <c r="AG27" s="9"/>
      <c r="AH27" s="9"/>
      <c r="AI27" s="9"/>
      <c r="AJ27" s="45"/>
      <c r="AK27" s="139"/>
      <c r="AL27" s="139"/>
      <c r="AM27" s="45"/>
      <c r="AN27" s="48"/>
      <c r="AO27" s="49"/>
      <c r="AP27" s="11"/>
      <c r="AQ27" s="56"/>
      <c r="AR27" s="52"/>
      <c r="AS27" s="52"/>
      <c r="AU27" s="30"/>
      <c r="AV27" s="30"/>
      <c r="AW27" s="30"/>
      <c r="AX27" s="31"/>
      <c r="AY27" s="30"/>
      <c r="AZ27" s="30"/>
      <c r="BA27" s="30"/>
      <c r="BB27" s="30"/>
      <c r="BC27" s="30"/>
      <c r="BE27" s="47">
        <v>2.0833333333333333E-3</v>
      </c>
      <c r="BF27" s="47">
        <v>1.0416666666666701E-2</v>
      </c>
      <c r="BG27" s="47">
        <v>6.9444444444444441E-3</v>
      </c>
      <c r="BH27" s="47">
        <v>1.3888888888888888E-2</v>
      </c>
    </row>
    <row r="28" spans="1:60" s="4" customFormat="1" ht="18" customHeight="1">
      <c r="A28" s="467"/>
      <c r="B28" s="465"/>
      <c r="C28" s="465"/>
      <c r="D28" s="465"/>
      <c r="E28" s="465"/>
      <c r="F28" s="465"/>
      <c r="G28" s="465"/>
      <c r="H28" s="467"/>
      <c r="I28" s="467"/>
      <c r="J28" s="467"/>
      <c r="K28" s="469"/>
      <c r="L28" s="479"/>
      <c r="M28" s="282"/>
      <c r="N28" s="282"/>
      <c r="O28" s="282"/>
      <c r="P28" s="285"/>
      <c r="Q28" s="45"/>
      <c r="R28" s="69"/>
      <c r="S28" s="69"/>
      <c r="T28" s="74"/>
      <c r="U28" s="75"/>
      <c r="V28" s="85"/>
      <c r="W28" s="81"/>
      <c r="X28" s="90"/>
      <c r="Y28" s="91"/>
      <c r="AA28" s="10"/>
      <c r="AB28" s="10"/>
      <c r="AC28" s="10"/>
      <c r="AD28" s="10"/>
      <c r="AE28" s="9"/>
      <c r="AF28" s="9"/>
      <c r="AG28" s="9"/>
      <c r="AH28" s="9"/>
      <c r="AI28" s="9"/>
      <c r="AJ28" s="45"/>
      <c r="AK28" s="139"/>
      <c r="AL28" s="139"/>
      <c r="AM28" s="45"/>
      <c r="AN28" s="48"/>
      <c r="AO28" s="49"/>
      <c r="AP28" s="11"/>
      <c r="AQ28" s="56"/>
      <c r="AR28" s="52"/>
      <c r="AS28" s="52"/>
      <c r="AU28" s="30"/>
      <c r="AV28" s="30"/>
      <c r="AW28" s="30"/>
      <c r="AX28" s="31"/>
      <c r="AY28" s="30"/>
      <c r="AZ28" s="30"/>
      <c r="BA28" s="30"/>
      <c r="BB28" s="30"/>
      <c r="BC28" s="30"/>
      <c r="BE28" s="47"/>
      <c r="BF28" s="47"/>
      <c r="BG28" s="47"/>
      <c r="BH28" s="47"/>
    </row>
    <row r="29" spans="1:60" s="4" customFormat="1" ht="18" customHeight="1">
      <c r="A29" s="465"/>
      <c r="B29" s="465"/>
      <c r="C29" s="465"/>
      <c r="D29" s="465"/>
      <c r="E29" s="467"/>
      <c r="F29" s="468"/>
      <c r="G29" s="467"/>
      <c r="H29" s="467"/>
      <c r="I29" s="467"/>
      <c r="J29" s="467"/>
      <c r="K29" s="469"/>
      <c r="L29" s="479"/>
      <c r="M29" s="282"/>
      <c r="N29" s="282"/>
      <c r="O29" s="282"/>
      <c r="P29" s="285"/>
      <c r="Q29" s="45"/>
      <c r="R29" s="69"/>
      <c r="S29" s="69"/>
      <c r="T29" s="74"/>
      <c r="U29" s="75"/>
      <c r="V29" s="85"/>
      <c r="W29" s="81"/>
      <c r="X29" s="90"/>
      <c r="Y29" s="91"/>
      <c r="AA29" s="10"/>
      <c r="AB29" s="10"/>
      <c r="AC29" s="10"/>
      <c r="AD29" s="10"/>
      <c r="AE29" s="9"/>
      <c r="AF29" s="9"/>
      <c r="AG29" s="9"/>
      <c r="AH29" s="9"/>
      <c r="AI29" s="9"/>
      <c r="AJ29" s="45"/>
      <c r="AK29" s="141"/>
      <c r="AL29" s="141"/>
      <c r="AM29" s="45"/>
      <c r="AN29" s="48"/>
      <c r="AO29" s="49"/>
      <c r="AP29" s="11"/>
      <c r="AQ29" s="56"/>
      <c r="AR29" s="52"/>
      <c r="AS29" s="52"/>
      <c r="AU29" s="30"/>
      <c r="AV29" s="30"/>
      <c r="AW29" s="30"/>
      <c r="AX29" s="31"/>
      <c r="AY29" s="30"/>
      <c r="AZ29" s="30"/>
      <c r="BA29" s="30"/>
      <c r="BB29" s="30"/>
      <c r="BC29" s="30"/>
      <c r="BE29" s="47">
        <v>2.0833333333333333E-3</v>
      </c>
      <c r="BF29" s="47">
        <v>1.0416666666666701E-2</v>
      </c>
      <c r="BG29" s="47">
        <v>6.9444444444444441E-3</v>
      </c>
      <c r="BH29" s="47">
        <v>1.3888888888888888E-2</v>
      </c>
    </row>
    <row r="30" spans="1:60" s="4" customFormat="1" ht="18" customHeight="1" thickBot="1">
      <c r="A30" s="10" t="s">
        <v>293</v>
      </c>
      <c r="B30" s="10"/>
      <c r="C30" s="10"/>
      <c r="D30" s="10"/>
      <c r="E30" s="62"/>
      <c r="F30" s="163"/>
      <c r="G30" s="538" t="s">
        <v>141</v>
      </c>
      <c r="H30" s="539"/>
      <c r="I30" s="539"/>
      <c r="J30" s="539"/>
      <c r="K30" s="540"/>
      <c r="L30" s="66"/>
      <c r="M30" s="283"/>
      <c r="N30" s="283"/>
      <c r="O30" s="283"/>
      <c r="P30" s="286"/>
      <c r="Q30" s="62"/>
      <c r="R30" s="70"/>
      <c r="S30" s="70"/>
      <c r="T30" s="76"/>
      <c r="U30" s="77"/>
      <c r="V30" s="86"/>
      <c r="W30" s="82"/>
      <c r="X30" s="92"/>
      <c r="Y30" s="93"/>
      <c r="AA30" s="10" t="s">
        <v>294</v>
      </c>
      <c r="AB30" s="10"/>
      <c r="AC30" s="10"/>
      <c r="AD30" s="10"/>
      <c r="AE30" s="62"/>
      <c r="AF30" s="62"/>
      <c r="AG30" s="538" t="s">
        <v>141</v>
      </c>
      <c r="AH30" s="539"/>
      <c r="AI30" s="539"/>
      <c r="AJ30" s="540"/>
      <c r="AK30" s="137" t="s">
        <v>143</v>
      </c>
      <c r="AL30" s="137"/>
      <c r="AM30" s="62"/>
      <c r="AN30" s="48"/>
      <c r="AO30" s="49"/>
      <c r="AP30" s="51"/>
      <c r="AQ30" s="56"/>
      <c r="AR30" s="52"/>
      <c r="AS30" s="52"/>
      <c r="AU30" s="32" t="s">
        <v>295</v>
      </c>
      <c r="AV30" s="1"/>
      <c r="AW30" s="1"/>
      <c r="AX30" s="24"/>
      <c r="AY30" s="33"/>
      <c r="AZ30" s="34"/>
      <c r="BA30" s="33"/>
      <c r="BB30" s="34"/>
      <c r="BC30" s="34"/>
      <c r="BE30" s="47">
        <v>2.0833333333333333E-3</v>
      </c>
      <c r="BF30" s="47">
        <v>1.0416666666666701E-2</v>
      </c>
      <c r="BG30" s="47">
        <v>6.9444444444444441E-3</v>
      </c>
      <c r="BH30" s="47">
        <v>1.3888888888888888E-2</v>
      </c>
    </row>
    <row r="31" spans="1:60" s="4" customFormat="1" ht="18" customHeight="1" thickTop="1">
      <c r="A31" s="278" t="s">
        <v>167</v>
      </c>
      <c r="B31" s="333" t="s">
        <v>145</v>
      </c>
      <c r="C31" s="544" t="s">
        <v>146</v>
      </c>
      <c r="D31" s="545"/>
      <c r="E31" s="334" t="s">
        <v>147</v>
      </c>
      <c r="F31" s="381" t="s">
        <v>148</v>
      </c>
      <c r="G31" s="390" t="s">
        <v>149</v>
      </c>
      <c r="H31" s="390" t="s">
        <v>150</v>
      </c>
      <c r="I31" s="336" t="s">
        <v>151</v>
      </c>
      <c r="J31" s="336" t="s">
        <v>152</v>
      </c>
      <c r="K31" s="337" t="s">
        <v>153</v>
      </c>
      <c r="L31" s="155" t="s">
        <v>154</v>
      </c>
      <c r="M31" s="284"/>
      <c r="N31" s="284"/>
      <c r="O31" s="284"/>
      <c r="P31" s="287"/>
      <c r="Q31" s="66"/>
      <c r="R31" s="71" t="s">
        <v>159</v>
      </c>
      <c r="S31" s="71" t="s">
        <v>160</v>
      </c>
      <c r="T31" s="72" t="s">
        <v>161</v>
      </c>
      <c r="U31" s="78"/>
      <c r="V31" s="87" t="s">
        <v>163</v>
      </c>
      <c r="W31" s="68" t="s">
        <v>256</v>
      </c>
      <c r="X31" s="88" t="s">
        <v>296</v>
      </c>
      <c r="Y31" s="94"/>
      <c r="AA31" s="278" t="s">
        <v>167</v>
      </c>
      <c r="AB31" s="333" t="s">
        <v>145</v>
      </c>
      <c r="AC31" s="544" t="s">
        <v>146</v>
      </c>
      <c r="AD31" s="545"/>
      <c r="AE31" s="382" t="s">
        <v>168</v>
      </c>
      <c r="AF31" s="382" t="s">
        <v>148</v>
      </c>
      <c r="AG31" s="278" t="s">
        <v>149</v>
      </c>
      <c r="AH31" s="278" t="s">
        <v>169</v>
      </c>
      <c r="AI31" s="278" t="s">
        <v>170</v>
      </c>
      <c r="AJ31" s="339" t="s">
        <v>171</v>
      </c>
      <c r="AK31" s="141" t="s">
        <v>172</v>
      </c>
      <c r="AL31" s="141"/>
      <c r="AM31" s="67"/>
      <c r="AN31" s="272" t="s">
        <v>174</v>
      </c>
      <c r="AO31" s="273" t="s">
        <v>175</v>
      </c>
      <c r="AP31" s="340" t="s">
        <v>176</v>
      </c>
      <c r="AQ31" s="260" t="s">
        <v>177</v>
      </c>
      <c r="AR31" s="341" t="s">
        <v>178</v>
      </c>
      <c r="AS31" s="52"/>
      <c r="AU31" s="261" t="s">
        <v>179</v>
      </c>
      <c r="AV31" s="261" t="s">
        <v>145</v>
      </c>
      <c r="AW31" s="546" t="s">
        <v>146</v>
      </c>
      <c r="AX31" s="546"/>
      <c r="AY31" s="35" t="s">
        <v>180</v>
      </c>
      <c r="AZ31" s="36" t="s">
        <v>181</v>
      </c>
      <c r="BA31" s="36" t="s">
        <v>182</v>
      </c>
      <c r="BB31" s="40" t="s">
        <v>172</v>
      </c>
      <c r="BC31" s="41" t="s">
        <v>183</v>
      </c>
      <c r="BE31" s="47">
        <v>2.0833333333333333E-3</v>
      </c>
      <c r="BF31" s="47">
        <v>1.0416666666666701E-2</v>
      </c>
      <c r="BG31" s="47">
        <v>6.9444444444444441E-3</v>
      </c>
      <c r="BH31" s="47">
        <v>1.3888888888888888E-2</v>
      </c>
    </row>
    <row r="32" spans="1:60" s="4" customFormat="1" ht="24.75" customHeight="1">
      <c r="A32" s="278" t="s">
        <v>184</v>
      </c>
      <c r="B32" s="333">
        <v>2.91</v>
      </c>
      <c r="C32" s="333" t="s">
        <v>233</v>
      </c>
      <c r="D32" s="359" t="s">
        <v>297</v>
      </c>
      <c r="E32" s="268">
        <v>9.2013888888888892E-3</v>
      </c>
      <c r="F32" s="383">
        <f>E32/B32</f>
        <v>3.1619893088965251E-3</v>
      </c>
      <c r="G32" s="346">
        <v>0.375</v>
      </c>
      <c r="H32" s="555" t="s">
        <v>187</v>
      </c>
      <c r="I32" s="556"/>
      <c r="J32" s="557"/>
      <c r="K32" s="337">
        <v>0.40833333333333338</v>
      </c>
      <c r="L32" s="155">
        <f t="shared" si="1"/>
        <v>0.41753472222222227</v>
      </c>
      <c r="M32" s="284"/>
      <c r="N32" s="284"/>
      <c r="O32" s="284"/>
      <c r="P32" s="287"/>
      <c r="Q32" s="66"/>
      <c r="R32" s="71" t="s">
        <v>298</v>
      </c>
      <c r="S32" s="71" t="e">
        <f>R32*2.75/2.82</f>
        <v>#VALUE!</v>
      </c>
      <c r="T32" s="72" t="e">
        <f>S32</f>
        <v>#VALUE!</v>
      </c>
      <c r="U32" s="78"/>
      <c r="V32" s="87">
        <v>8.6805555555555559E-3</v>
      </c>
      <c r="W32" s="68">
        <v>7.1180555555555554E-3</v>
      </c>
      <c r="X32" s="88">
        <f>V32</f>
        <v>8.6805555555555559E-3</v>
      </c>
      <c r="Y32" s="94"/>
      <c r="AA32" s="278" t="s">
        <v>188</v>
      </c>
      <c r="AB32" s="391">
        <v>2.57</v>
      </c>
      <c r="AC32" s="333" t="s">
        <v>299</v>
      </c>
      <c r="AD32" s="343" t="s">
        <v>300</v>
      </c>
      <c r="AE32" s="268">
        <v>7.6388888888888886E-3</v>
      </c>
      <c r="AF32" s="268">
        <f>AE32/AB32</f>
        <v>2.9723303069606574E-3</v>
      </c>
      <c r="AG32" s="548" t="s">
        <v>301</v>
      </c>
      <c r="AH32" s="549"/>
      <c r="AI32" s="550"/>
      <c r="AJ32" s="339">
        <v>0.40972222222222227</v>
      </c>
      <c r="AK32" s="141">
        <v>7.5578703703703702E-3</v>
      </c>
      <c r="AL32" s="139">
        <f>AR32-AK32</f>
        <v>1.4054232804235414E-5</v>
      </c>
      <c r="AM32" s="67"/>
      <c r="AN32" s="272">
        <v>7.2916666666666659E-3</v>
      </c>
      <c r="AO32" s="273">
        <v>51</v>
      </c>
      <c r="AP32" s="271">
        <v>6.9444444444444441E-3</v>
      </c>
      <c r="AQ32" s="260">
        <v>8.217592592592594E-3</v>
      </c>
      <c r="AR32" s="260">
        <f>AQ32*2.58/2.8</f>
        <v>7.5719246031746056E-3</v>
      </c>
      <c r="AS32" s="56"/>
      <c r="AU32" s="261" t="s">
        <v>192</v>
      </c>
      <c r="AV32" s="261">
        <v>2.6</v>
      </c>
      <c r="AW32" s="261" t="s">
        <v>302</v>
      </c>
      <c r="AX32" s="261" t="s">
        <v>303</v>
      </c>
      <c r="AY32" s="42">
        <v>31</v>
      </c>
      <c r="AZ32" s="392">
        <f>BB32</f>
        <v>6.9097222222222225E-3</v>
      </c>
      <c r="BA32" s="393" t="s">
        <v>304</v>
      </c>
      <c r="BB32" s="394">
        <v>6.9097222222222225E-3</v>
      </c>
      <c r="BC32" s="43">
        <f>BB32/AV32</f>
        <v>2.6575854700854702E-3</v>
      </c>
      <c r="BE32" s="47">
        <v>2.0833333333333333E-3</v>
      </c>
      <c r="BF32" s="47">
        <v>1.0416666666666701E-2</v>
      </c>
      <c r="BG32" s="47">
        <v>6.9444444444444441E-3</v>
      </c>
      <c r="BH32" s="47">
        <v>1.5277777777777777E-2</v>
      </c>
    </row>
    <row r="33" spans="1:60" s="4" customFormat="1" ht="24.75" customHeight="1">
      <c r="A33" s="278" t="s">
        <v>195</v>
      </c>
      <c r="B33" s="333">
        <v>2.85</v>
      </c>
      <c r="C33" s="333" t="s">
        <v>305</v>
      </c>
      <c r="D33" s="359" t="s">
        <v>306</v>
      </c>
      <c r="E33" s="268">
        <v>8.3333333333333332E-3</v>
      </c>
      <c r="F33" s="383">
        <f t="shared" ref="F33:F37" si="51">E33/B33</f>
        <v>2.9239766081871343E-3</v>
      </c>
      <c r="G33" s="352">
        <f>G6</f>
        <v>0.39583333333333331</v>
      </c>
      <c r="H33" s="352">
        <f t="shared" ref="H33:I34" si="52">H6</f>
        <v>0.39930555555555558</v>
      </c>
      <c r="I33" s="352">
        <f t="shared" si="52"/>
        <v>0.40277777777777773</v>
      </c>
      <c r="J33" s="354">
        <f t="shared" ref="J33:J38" si="53">K33-BE33</f>
        <v>0.41545138888888894</v>
      </c>
      <c r="K33" s="337">
        <f t="shared" ref="K33:K37" si="54">K32+E32</f>
        <v>0.41753472222222227</v>
      </c>
      <c r="L33" s="155">
        <f t="shared" si="1"/>
        <v>0.42586805555555562</v>
      </c>
      <c r="M33" s="284">
        <f t="shared" ref="M33:M38" si="55">K33-BH33</f>
        <v>0.40225694444444449</v>
      </c>
      <c r="N33" s="284">
        <f t="shared" ref="N33:N38" si="56">K33-BF33</f>
        <v>0.40711805555555558</v>
      </c>
      <c r="O33" s="284">
        <f t="shared" ref="O33:O38" si="57">K33-BG33</f>
        <v>0.41059027777777785</v>
      </c>
      <c r="P33" s="287">
        <f t="shared" ref="P33:P38" si="58">J33-I33</f>
        <v>1.2673611111111205E-2</v>
      </c>
      <c r="Q33" s="66"/>
      <c r="R33" s="71" t="s">
        <v>298</v>
      </c>
      <c r="S33" s="71" t="str">
        <f t="shared" ref="S33:S37" si="59">R33</f>
        <v>?</v>
      </c>
      <c r="T33" s="72" t="e">
        <f>T32+S33</f>
        <v>#VALUE!</v>
      </c>
      <c r="U33" s="78"/>
      <c r="V33" s="87">
        <v>7.9861111111111122E-3</v>
      </c>
      <c r="W33" s="68">
        <v>7.8125E-3</v>
      </c>
      <c r="X33" s="88">
        <f>X32+V33</f>
        <v>1.666666666666667E-2</v>
      </c>
      <c r="Y33" s="94"/>
      <c r="AA33" s="278" t="s">
        <v>198</v>
      </c>
      <c r="AB33" s="333">
        <v>2.82</v>
      </c>
      <c r="AC33" s="333" t="s">
        <v>307</v>
      </c>
      <c r="AD33" s="343" t="s">
        <v>308</v>
      </c>
      <c r="AE33" s="268">
        <v>7.4074074074074068E-3</v>
      </c>
      <c r="AF33" s="268">
        <f t="shared" ref="AF33:AF37" si="60">AE33/AB33</f>
        <v>2.6267402153926974E-3</v>
      </c>
      <c r="AG33" s="354">
        <f t="shared" ref="AG33:AG37" si="61">AJ33-BS33</f>
        <v>0.41736111111111113</v>
      </c>
      <c r="AH33" s="354">
        <f t="shared" ref="AH33:AH37" si="62">AJ33-BR33</f>
        <v>0.41736111111111113</v>
      </c>
      <c r="AI33" s="354">
        <f t="shared" ref="AI33:AI37" si="63">AJ33-BQ33</f>
        <v>0.41736111111111113</v>
      </c>
      <c r="AJ33" s="339">
        <f t="shared" ref="AJ33:AJ37" si="64">AJ32+AE32</f>
        <v>0.41736111111111113</v>
      </c>
      <c r="AK33" s="137">
        <v>7.3379629629629628E-3</v>
      </c>
      <c r="AL33" s="139">
        <f t="shared" ref="AL33:AL37" si="65">AR33-AK33</f>
        <v>3.1250000000000028E-4</v>
      </c>
      <c r="AM33" s="67"/>
      <c r="AN33" s="272">
        <v>7.2337962962962963E-3</v>
      </c>
      <c r="AO33" s="273">
        <v>29</v>
      </c>
      <c r="AP33" s="271">
        <v>6.9444444444444441E-3</v>
      </c>
      <c r="AQ33" s="260">
        <v>7.6504629629629631E-3</v>
      </c>
      <c r="AR33" s="260">
        <f>AQ33</f>
        <v>7.6504629629629631E-3</v>
      </c>
      <c r="AS33" s="56"/>
      <c r="AU33" s="261" t="s">
        <v>201</v>
      </c>
      <c r="AV33" s="261">
        <v>2.82</v>
      </c>
      <c r="AW33" s="261" t="s">
        <v>309</v>
      </c>
      <c r="AX33" s="261" t="s">
        <v>310</v>
      </c>
      <c r="AY33" s="42">
        <v>20</v>
      </c>
      <c r="AZ33" s="392">
        <f t="shared" ref="AZ33:AZ37" si="66">AZ32+BB33</f>
        <v>1.4224537037037037E-2</v>
      </c>
      <c r="BA33" s="393" t="s">
        <v>311</v>
      </c>
      <c r="BB33" s="394">
        <v>7.3148148148148148E-3</v>
      </c>
      <c r="BC33" s="43">
        <f t="shared" ref="BC33:BC37" si="67">BB33/AV33</f>
        <v>2.5939059627002889E-3</v>
      </c>
      <c r="BE33" s="47">
        <v>2.0833333333333333E-3</v>
      </c>
      <c r="BF33" s="47">
        <v>1.0416666666666701E-2</v>
      </c>
      <c r="BG33" s="47">
        <v>6.9444444444444441E-3</v>
      </c>
      <c r="BH33" s="47">
        <v>1.5277777777777777E-2</v>
      </c>
    </row>
    <row r="34" spans="1:60" s="4" customFormat="1" ht="24.75" customHeight="1">
      <c r="A34" s="278" t="s">
        <v>204</v>
      </c>
      <c r="B34" s="333">
        <v>2.85</v>
      </c>
      <c r="C34" s="333" t="s">
        <v>312</v>
      </c>
      <c r="D34" s="359" t="s">
        <v>313</v>
      </c>
      <c r="E34" s="268">
        <v>8.3333333333333332E-3</v>
      </c>
      <c r="F34" s="383">
        <f t="shared" si="51"/>
        <v>2.9239766081871343E-3</v>
      </c>
      <c r="G34" s="356">
        <f>G7</f>
        <v>0.40972222222222227</v>
      </c>
      <c r="H34" s="356">
        <f t="shared" si="52"/>
        <v>0.41319444444444442</v>
      </c>
      <c r="I34" s="356">
        <f t="shared" si="52"/>
        <v>0.41666666666666669</v>
      </c>
      <c r="J34" s="355">
        <f t="shared" si="53"/>
        <v>0.4237847222222223</v>
      </c>
      <c r="K34" s="337">
        <f t="shared" si="54"/>
        <v>0.42586805555555562</v>
      </c>
      <c r="L34" s="155">
        <f t="shared" si="1"/>
        <v>0.43420138888888898</v>
      </c>
      <c r="M34" s="284">
        <f t="shared" si="55"/>
        <v>0.41059027777777785</v>
      </c>
      <c r="N34" s="284">
        <f t="shared" si="56"/>
        <v>0.41545138888888894</v>
      </c>
      <c r="O34" s="284">
        <f t="shared" si="57"/>
        <v>0.4189236111111112</v>
      </c>
      <c r="P34" s="287">
        <f t="shared" si="58"/>
        <v>7.1180555555556135E-3</v>
      </c>
      <c r="Q34" s="66"/>
      <c r="R34" s="71" t="s">
        <v>298</v>
      </c>
      <c r="S34" s="71" t="str">
        <f t="shared" si="59"/>
        <v>?</v>
      </c>
      <c r="T34" s="72" t="e">
        <f t="shared" ref="T34:T37" si="68">T33+S34</f>
        <v>#VALUE!</v>
      </c>
      <c r="U34" s="78"/>
      <c r="V34" s="87">
        <v>8.1597222222222227E-3</v>
      </c>
      <c r="W34" s="68">
        <v>7.9861111111111122E-3</v>
      </c>
      <c r="X34" s="88">
        <f t="shared" ref="X34:X37" si="69">X33+V34</f>
        <v>2.4826388888888891E-2</v>
      </c>
      <c r="Y34" s="94"/>
      <c r="AA34" s="278" t="s">
        <v>207</v>
      </c>
      <c r="AB34" s="333">
        <v>2.82</v>
      </c>
      <c r="AC34" s="333" t="s">
        <v>199</v>
      </c>
      <c r="AD34" s="343" t="s">
        <v>314</v>
      </c>
      <c r="AE34" s="268">
        <v>8.1597222222222227E-3</v>
      </c>
      <c r="AF34" s="268">
        <f t="shared" si="60"/>
        <v>2.8935185185185188E-3</v>
      </c>
      <c r="AG34" s="354">
        <f t="shared" si="61"/>
        <v>0.42476851851851855</v>
      </c>
      <c r="AH34" s="355">
        <f t="shared" si="62"/>
        <v>0.42476851851851855</v>
      </c>
      <c r="AI34" s="355">
        <f t="shared" si="63"/>
        <v>0.42476851851851855</v>
      </c>
      <c r="AJ34" s="339">
        <f t="shared" si="64"/>
        <v>0.42476851851851855</v>
      </c>
      <c r="AK34" s="138">
        <v>8.1481481481481474E-3</v>
      </c>
      <c r="AL34" s="139">
        <f t="shared" si="65"/>
        <v>3.5879629629629629E-4</v>
      </c>
      <c r="AM34" s="67"/>
      <c r="AN34" s="272">
        <v>8.217592592592594E-3</v>
      </c>
      <c r="AO34" s="273">
        <v>32</v>
      </c>
      <c r="AP34" s="271">
        <v>8.3333333333333332E-3</v>
      </c>
      <c r="AQ34" s="260">
        <v>8.5069444444444437E-3</v>
      </c>
      <c r="AR34" s="260">
        <f t="shared" ref="AR34:AR37" si="70">AQ34</f>
        <v>8.5069444444444437E-3</v>
      </c>
      <c r="AS34" s="56"/>
      <c r="AU34" s="261" t="s">
        <v>210</v>
      </c>
      <c r="AV34" s="261">
        <v>2.82</v>
      </c>
      <c r="AW34" s="261" t="s">
        <v>315</v>
      </c>
      <c r="AX34" s="261" t="s">
        <v>316</v>
      </c>
      <c r="AY34" s="42">
        <v>21</v>
      </c>
      <c r="AZ34" s="392">
        <f t="shared" si="66"/>
        <v>2.1886574074074072E-2</v>
      </c>
      <c r="BA34" s="393" t="s">
        <v>317</v>
      </c>
      <c r="BB34" s="394">
        <v>7.6620370370370366E-3</v>
      </c>
      <c r="BC34" s="43">
        <f t="shared" si="67"/>
        <v>2.7170344102968218E-3</v>
      </c>
      <c r="BE34" s="47">
        <v>2.0833333333333333E-3</v>
      </c>
      <c r="BF34" s="47">
        <v>1.0416666666666701E-2</v>
      </c>
      <c r="BG34" s="47">
        <v>6.9444444444444441E-3</v>
      </c>
      <c r="BH34" s="47">
        <v>1.5277777777777777E-2</v>
      </c>
    </row>
    <row r="35" spans="1:60" s="4" customFormat="1" ht="24.75" customHeight="1">
      <c r="A35" s="278" t="s">
        <v>213</v>
      </c>
      <c r="B35" s="333">
        <v>2.85</v>
      </c>
      <c r="C35" s="333" t="s">
        <v>318</v>
      </c>
      <c r="D35" s="359" t="s">
        <v>319</v>
      </c>
      <c r="E35" s="268">
        <v>9.0277777777777787E-3</v>
      </c>
      <c r="F35" s="383">
        <f t="shared" si="51"/>
        <v>3.1676413255360626E-3</v>
      </c>
      <c r="G35" s="362">
        <f>G9</f>
        <v>0.4201388888888889</v>
      </c>
      <c r="H35" s="362">
        <f t="shared" ref="H35:I35" si="71">H9</f>
        <v>0.4236111111111111</v>
      </c>
      <c r="I35" s="362">
        <f t="shared" si="71"/>
        <v>0.42708333333333331</v>
      </c>
      <c r="J35" s="355">
        <f t="shared" si="53"/>
        <v>0.43211805555555566</v>
      </c>
      <c r="K35" s="337">
        <f t="shared" si="54"/>
        <v>0.43420138888888898</v>
      </c>
      <c r="L35" s="155">
        <f t="shared" si="1"/>
        <v>0.44322916666666679</v>
      </c>
      <c r="M35" s="284">
        <f t="shared" si="55"/>
        <v>0.4189236111111112</v>
      </c>
      <c r="N35" s="284">
        <f t="shared" si="56"/>
        <v>0.4237847222222223</v>
      </c>
      <c r="O35" s="284">
        <f t="shared" si="57"/>
        <v>0.42725694444444456</v>
      </c>
      <c r="P35" s="287">
        <f t="shared" si="58"/>
        <v>5.0347222222223431E-3</v>
      </c>
      <c r="Q35" s="66"/>
      <c r="R35" s="71">
        <v>9.1203703703703707E-3</v>
      </c>
      <c r="S35" s="71">
        <f t="shared" si="59"/>
        <v>9.1203703703703707E-3</v>
      </c>
      <c r="T35" s="72" t="e">
        <f t="shared" si="68"/>
        <v>#VALUE!</v>
      </c>
      <c r="U35" s="78"/>
      <c r="V35" s="87">
        <v>9.2013888888888892E-3</v>
      </c>
      <c r="W35" s="68">
        <v>9.0856481481481483E-3</v>
      </c>
      <c r="X35" s="88">
        <f t="shared" si="69"/>
        <v>3.4027777777777782E-2</v>
      </c>
      <c r="Y35" s="94"/>
      <c r="AA35" s="278" t="s">
        <v>216</v>
      </c>
      <c r="AB35" s="333">
        <v>2.82</v>
      </c>
      <c r="AC35" s="333" t="s">
        <v>199</v>
      </c>
      <c r="AD35" s="343" t="s">
        <v>320</v>
      </c>
      <c r="AE35" s="268">
        <v>8.9120370370370378E-3</v>
      </c>
      <c r="AF35" s="268">
        <f t="shared" si="60"/>
        <v>3.1602968216443397E-3</v>
      </c>
      <c r="AG35" s="355">
        <f t="shared" si="61"/>
        <v>0.43292824074074077</v>
      </c>
      <c r="AH35" s="355">
        <f t="shared" si="62"/>
        <v>0.43292824074074077</v>
      </c>
      <c r="AI35" s="355">
        <f t="shared" si="63"/>
        <v>0.43292824074074077</v>
      </c>
      <c r="AJ35" s="339">
        <f t="shared" si="64"/>
        <v>0.43292824074074077</v>
      </c>
      <c r="AK35" s="138">
        <v>9.1203703703703707E-3</v>
      </c>
      <c r="AL35" s="139">
        <f t="shared" si="65"/>
        <v>2.1990740740740651E-4</v>
      </c>
      <c r="AM35" s="67"/>
      <c r="AN35" s="272">
        <v>9.0277777777777787E-3</v>
      </c>
      <c r="AO35" s="273">
        <v>42</v>
      </c>
      <c r="AP35" s="271">
        <v>8.6805555555555559E-3</v>
      </c>
      <c r="AQ35" s="260">
        <v>9.3402777777777772E-3</v>
      </c>
      <c r="AR35" s="260">
        <f t="shared" si="70"/>
        <v>9.3402777777777772E-3</v>
      </c>
      <c r="AS35" s="56"/>
      <c r="AU35" s="261" t="s">
        <v>218</v>
      </c>
      <c r="AV35" s="261">
        <v>2.82</v>
      </c>
      <c r="AW35" s="261" t="s">
        <v>267</v>
      </c>
      <c r="AX35" s="261" t="s">
        <v>321</v>
      </c>
      <c r="AY35" s="42">
        <v>29</v>
      </c>
      <c r="AZ35" s="392">
        <f t="shared" si="66"/>
        <v>3.0868055555555551E-2</v>
      </c>
      <c r="BA35" s="393" t="s">
        <v>322</v>
      </c>
      <c r="BB35" s="394">
        <v>8.9814814814814809E-3</v>
      </c>
      <c r="BC35" s="43">
        <f t="shared" si="67"/>
        <v>3.1849225111636459E-3</v>
      </c>
      <c r="BE35" s="47">
        <v>2.0833333333333333E-3</v>
      </c>
      <c r="BF35" s="47">
        <v>1.0416666666666701E-2</v>
      </c>
      <c r="BG35" s="47">
        <v>6.9444444444444441E-3</v>
      </c>
      <c r="BH35" s="47">
        <v>1.5277777777777777E-2</v>
      </c>
    </row>
    <row r="36" spans="1:60" s="4" customFormat="1" ht="24.75" customHeight="1">
      <c r="A36" s="278" t="s">
        <v>221</v>
      </c>
      <c r="B36" s="333">
        <v>2.85</v>
      </c>
      <c r="C36" s="333" t="s">
        <v>318</v>
      </c>
      <c r="D36" s="359" t="s">
        <v>323</v>
      </c>
      <c r="E36" s="268">
        <v>8.564814814814815E-3</v>
      </c>
      <c r="F36" s="383">
        <f t="shared" si="51"/>
        <v>3.005198180636777E-3</v>
      </c>
      <c r="G36" s="395">
        <f>G10</f>
        <v>0.42708333333333331</v>
      </c>
      <c r="H36" s="395">
        <f t="shared" ref="H36:I36" si="72">H10</f>
        <v>0.43055555555555558</v>
      </c>
      <c r="I36" s="395">
        <f t="shared" si="72"/>
        <v>0.43402777777777773</v>
      </c>
      <c r="J36" s="355">
        <f t="shared" si="53"/>
        <v>0.44114583333333346</v>
      </c>
      <c r="K36" s="337">
        <f t="shared" si="54"/>
        <v>0.44322916666666679</v>
      </c>
      <c r="L36" s="155">
        <f t="shared" si="1"/>
        <v>0.45179398148148159</v>
      </c>
      <c r="M36" s="284">
        <f t="shared" si="55"/>
        <v>0.42795138888888901</v>
      </c>
      <c r="N36" s="284">
        <f t="shared" si="56"/>
        <v>0.4328125000000001</v>
      </c>
      <c r="O36" s="284">
        <f t="shared" si="57"/>
        <v>0.43628472222222237</v>
      </c>
      <c r="P36" s="287">
        <f t="shared" si="58"/>
        <v>7.1180555555557246E-3</v>
      </c>
      <c r="Q36" s="66"/>
      <c r="R36" s="71">
        <v>9.5601851851851855E-3</v>
      </c>
      <c r="S36" s="71">
        <f t="shared" si="59"/>
        <v>9.5601851851851855E-3</v>
      </c>
      <c r="T36" s="72" t="e">
        <f t="shared" si="68"/>
        <v>#VALUE!</v>
      </c>
      <c r="U36" s="78"/>
      <c r="V36" s="87">
        <v>9.3749999999999997E-3</v>
      </c>
      <c r="W36" s="68">
        <v>9.1435185185185178E-3</v>
      </c>
      <c r="X36" s="88">
        <f t="shared" si="69"/>
        <v>4.3402777777777783E-2</v>
      </c>
      <c r="Y36" s="94"/>
      <c r="AA36" s="278" t="s">
        <v>223</v>
      </c>
      <c r="AB36" s="333">
        <v>2.82</v>
      </c>
      <c r="AC36" s="333" t="s">
        <v>259</v>
      </c>
      <c r="AD36" s="343" t="s">
        <v>324</v>
      </c>
      <c r="AE36" s="268">
        <v>8.9120370370370378E-3</v>
      </c>
      <c r="AF36" s="268">
        <f t="shared" si="60"/>
        <v>3.1602968216443397E-3</v>
      </c>
      <c r="AG36" s="355">
        <f t="shared" si="61"/>
        <v>0.44184027777777779</v>
      </c>
      <c r="AH36" s="355">
        <f t="shared" si="62"/>
        <v>0.44184027777777779</v>
      </c>
      <c r="AI36" s="355">
        <f t="shared" si="63"/>
        <v>0.44184027777777779</v>
      </c>
      <c r="AJ36" s="339">
        <f t="shared" si="64"/>
        <v>0.44184027777777779</v>
      </c>
      <c r="AK36" s="138">
        <v>9.1550925925925931E-3</v>
      </c>
      <c r="AL36" s="139">
        <f t="shared" si="65"/>
        <v>9.2592592592592032E-5</v>
      </c>
      <c r="AM36" s="67"/>
      <c r="AN36" s="272">
        <v>8.7962962962962968E-3</v>
      </c>
      <c r="AO36" s="273">
        <v>51</v>
      </c>
      <c r="AP36" s="271">
        <v>9.0277777777777787E-3</v>
      </c>
      <c r="AQ36" s="260">
        <v>9.2476851851851852E-3</v>
      </c>
      <c r="AR36" s="260">
        <f t="shared" si="70"/>
        <v>9.2476851851851852E-3</v>
      </c>
      <c r="AS36" s="56"/>
      <c r="AU36" s="261" t="s">
        <v>226</v>
      </c>
      <c r="AV36" s="261">
        <v>2.82</v>
      </c>
      <c r="AW36" s="261" t="s">
        <v>325</v>
      </c>
      <c r="AX36" s="261" t="s">
        <v>326</v>
      </c>
      <c r="AY36" s="42">
        <v>38</v>
      </c>
      <c r="AZ36" s="392">
        <f t="shared" si="66"/>
        <v>3.9930555555555552E-2</v>
      </c>
      <c r="BA36" s="393" t="s">
        <v>327</v>
      </c>
      <c r="BB36" s="394">
        <v>9.0624999999999994E-3</v>
      </c>
      <c r="BC36" s="43">
        <f t="shared" si="67"/>
        <v>3.2136524822695034E-3</v>
      </c>
      <c r="BE36" s="47">
        <v>2.0833333333333333E-3</v>
      </c>
      <c r="BF36" s="47">
        <v>1.0416666666666701E-2</v>
      </c>
      <c r="BG36" s="47">
        <v>6.9444444444444441E-3</v>
      </c>
      <c r="BH36" s="47">
        <v>1.52777777777778E-2</v>
      </c>
    </row>
    <row r="37" spans="1:60" s="4" customFormat="1" ht="24.75" customHeight="1">
      <c r="A37" s="278" t="s">
        <v>229</v>
      </c>
      <c r="B37" s="333">
        <v>2.85</v>
      </c>
      <c r="C37" s="333" t="s">
        <v>328</v>
      </c>
      <c r="D37" s="359" t="s">
        <v>329</v>
      </c>
      <c r="E37" s="268">
        <v>1.0069444444444445E-2</v>
      </c>
      <c r="F37" s="383">
        <f t="shared" si="51"/>
        <v>3.5331384015594544E-3</v>
      </c>
      <c r="G37" s="384">
        <f>G11</f>
        <v>0.43402777777777773</v>
      </c>
      <c r="H37" s="384">
        <f t="shared" ref="H37:I37" si="73">H11</f>
        <v>0.4375</v>
      </c>
      <c r="I37" s="384">
        <f t="shared" si="73"/>
        <v>0.44097222222222227</v>
      </c>
      <c r="J37" s="355">
        <f t="shared" si="53"/>
        <v>0.44971064814814826</v>
      </c>
      <c r="K37" s="337">
        <f t="shared" si="54"/>
        <v>0.45179398148148159</v>
      </c>
      <c r="L37" s="155">
        <f t="shared" si="1"/>
        <v>0.46186342592592605</v>
      </c>
      <c r="M37" s="284">
        <f t="shared" si="55"/>
        <v>0.43651620370370381</v>
      </c>
      <c r="N37" s="284">
        <f t="shared" si="56"/>
        <v>0.4413773148148149</v>
      </c>
      <c r="O37" s="284">
        <f t="shared" si="57"/>
        <v>0.44484953703703717</v>
      </c>
      <c r="P37" s="287">
        <f t="shared" si="58"/>
        <v>8.7384259259259967E-3</v>
      </c>
      <c r="Q37" s="66"/>
      <c r="R37" s="71" t="s">
        <v>298</v>
      </c>
      <c r="S37" s="71" t="str">
        <f t="shared" si="59"/>
        <v>?</v>
      </c>
      <c r="T37" s="72" t="e">
        <f t="shared" si="68"/>
        <v>#VALUE!</v>
      </c>
      <c r="U37" s="78"/>
      <c r="V37" s="87">
        <v>1.064814814814815E-2</v>
      </c>
      <c r="W37" s="68">
        <v>1.0416666666666666E-2</v>
      </c>
      <c r="X37" s="88">
        <f t="shared" si="69"/>
        <v>5.4050925925925933E-2</v>
      </c>
      <c r="Y37" s="94"/>
      <c r="AA37" s="278" t="s">
        <v>232</v>
      </c>
      <c r="AB37" s="333">
        <v>2.82</v>
      </c>
      <c r="AC37" s="333" t="s">
        <v>239</v>
      </c>
      <c r="AD37" s="343" t="s">
        <v>330</v>
      </c>
      <c r="AE37" s="268">
        <v>9.1435185185185178E-3</v>
      </c>
      <c r="AF37" s="268">
        <f t="shared" si="60"/>
        <v>3.2423824533753609E-3</v>
      </c>
      <c r="AG37" s="355">
        <f t="shared" si="61"/>
        <v>0.45075231481481481</v>
      </c>
      <c r="AH37" s="355">
        <f t="shared" si="62"/>
        <v>0.45075231481481481</v>
      </c>
      <c r="AI37" s="355">
        <f t="shared" si="63"/>
        <v>0.45075231481481481</v>
      </c>
      <c r="AJ37" s="339">
        <f t="shared" si="64"/>
        <v>0.45075231481481481</v>
      </c>
      <c r="AK37" s="138">
        <v>9.2013888888888892E-3</v>
      </c>
      <c r="AL37" s="139">
        <f t="shared" si="65"/>
        <v>1.3657407407407403E-3</v>
      </c>
      <c r="AM37" s="67"/>
      <c r="AN37" s="272">
        <v>9.0277777777777787E-3</v>
      </c>
      <c r="AO37" s="273">
        <v>53</v>
      </c>
      <c r="AP37" s="271">
        <v>9.0277777777777787E-3</v>
      </c>
      <c r="AQ37" s="260">
        <v>1.0567129629629629E-2</v>
      </c>
      <c r="AR37" s="260">
        <f t="shared" si="70"/>
        <v>1.0567129629629629E-2</v>
      </c>
      <c r="AS37" s="56"/>
      <c r="AU37" s="261" t="s">
        <v>235</v>
      </c>
      <c r="AV37" s="261">
        <v>2.82</v>
      </c>
      <c r="AW37" s="261" t="s">
        <v>331</v>
      </c>
      <c r="AX37" s="261" t="s">
        <v>332</v>
      </c>
      <c r="AY37" s="42">
        <v>46</v>
      </c>
      <c r="AZ37" s="392">
        <f t="shared" si="66"/>
        <v>4.8761574074074068E-2</v>
      </c>
      <c r="BA37" s="393" t="s">
        <v>333</v>
      </c>
      <c r="BB37" s="394">
        <v>8.8310185185185176E-3</v>
      </c>
      <c r="BC37" s="43">
        <f t="shared" si="67"/>
        <v>3.1315668505384818E-3</v>
      </c>
      <c r="BE37" s="47">
        <v>2.0833333333333333E-3</v>
      </c>
      <c r="BF37" s="47">
        <v>1.0416666666666701E-2</v>
      </c>
      <c r="BG37" s="47">
        <v>6.9444444444444441E-3</v>
      </c>
      <c r="BH37" s="47">
        <v>1.52777777777778E-2</v>
      </c>
    </row>
    <row r="38" spans="1:60" s="4" customFormat="1" ht="24.75" customHeight="1">
      <c r="A38" s="278" t="s">
        <v>238</v>
      </c>
      <c r="B38" s="368">
        <v>2.89</v>
      </c>
      <c r="C38" s="333" t="s">
        <v>224</v>
      </c>
      <c r="D38" s="359" t="s">
        <v>334</v>
      </c>
      <c r="E38" s="268">
        <v>8.7962962962962968E-3</v>
      </c>
      <c r="F38" s="383">
        <f t="shared" ref="F38" si="74">E38/B38</f>
        <v>3.0437011405869538E-3</v>
      </c>
      <c r="G38" s="355">
        <f>K38-BH38</f>
        <v>0.44658564814814827</v>
      </c>
      <c r="H38" s="354">
        <f>K38-BF38</f>
        <v>0.45144675925925937</v>
      </c>
      <c r="I38" s="355">
        <f>K38-BG38</f>
        <v>0.45491898148148163</v>
      </c>
      <c r="J38" s="355">
        <f t="shared" si="53"/>
        <v>0.45978009259259273</v>
      </c>
      <c r="K38" s="337">
        <f t="shared" ref="K38" si="75">K37+E37</f>
        <v>0.46186342592592605</v>
      </c>
      <c r="L38" s="155">
        <f t="shared" ref="L38" si="76">K38+E38</f>
        <v>0.47065972222222235</v>
      </c>
      <c r="M38" s="284">
        <f t="shared" si="55"/>
        <v>0.44658564814814827</v>
      </c>
      <c r="N38" s="284">
        <f t="shared" si="56"/>
        <v>0.45144675925925937</v>
      </c>
      <c r="O38" s="284">
        <f t="shared" si="57"/>
        <v>0.45491898148148163</v>
      </c>
      <c r="P38" s="287">
        <f t="shared" si="58"/>
        <v>4.8611111111110938E-3</v>
      </c>
      <c r="Q38" s="66"/>
      <c r="R38" s="71"/>
      <c r="S38" s="71"/>
      <c r="T38" s="72"/>
      <c r="U38" s="78"/>
      <c r="V38" s="87"/>
      <c r="W38" s="68"/>
      <c r="X38" s="88"/>
      <c r="Y38" s="94"/>
      <c r="AA38" s="248"/>
      <c r="AB38" s="249"/>
      <c r="AC38" s="249"/>
      <c r="AD38" s="251"/>
      <c r="AE38" s="268"/>
      <c r="AF38" s="268"/>
      <c r="AG38" s="253"/>
      <c r="AH38" s="254"/>
      <c r="AI38" s="254"/>
      <c r="AJ38" s="255"/>
      <c r="AK38" s="138"/>
      <c r="AL38" s="139"/>
      <c r="AM38" s="66"/>
      <c r="AN38" s="272"/>
      <c r="AO38" s="273"/>
      <c r="AP38" s="271"/>
      <c r="AQ38" s="259"/>
      <c r="AR38" s="260"/>
      <c r="AS38" s="56"/>
      <c r="AU38" s="261"/>
      <c r="AV38" s="261"/>
      <c r="AW38" s="262"/>
      <c r="AX38" s="263"/>
      <c r="AY38" s="263"/>
      <c r="AZ38" s="274"/>
      <c r="BA38" s="275"/>
      <c r="BB38" s="276"/>
      <c r="BC38" s="267"/>
      <c r="BE38" s="47">
        <v>2.0833333333333333E-3</v>
      </c>
      <c r="BF38" s="47">
        <v>1.0416666666666701E-2</v>
      </c>
      <c r="BG38" s="47">
        <v>6.9444444444444441E-3</v>
      </c>
      <c r="BH38" s="47">
        <v>1.52777777777778E-2</v>
      </c>
    </row>
    <row r="39" spans="1:60" s="4" customFormat="1" ht="18" customHeight="1">
      <c r="A39" s="551" t="s">
        <v>288</v>
      </c>
      <c r="B39" s="552"/>
      <c r="C39" s="552"/>
      <c r="D39" s="553"/>
      <c r="E39" s="473">
        <f>SUM(E32:E37)</f>
        <v>5.3530092592592594E-2</v>
      </c>
      <c r="F39" s="487">
        <f>E39/20.05</f>
        <v>2.6698300544933961E-3</v>
      </c>
      <c r="G39" s="488"/>
      <c r="H39" s="476" t="s">
        <v>335</v>
      </c>
      <c r="I39" s="489"/>
      <c r="J39" s="489"/>
      <c r="K39" s="478"/>
      <c r="L39" s="479"/>
      <c r="M39" s="284"/>
      <c r="N39" s="284"/>
      <c r="O39" s="284"/>
      <c r="P39" s="287"/>
      <c r="Q39" s="66"/>
      <c r="R39" s="72">
        <f>SUM(R32:R37)</f>
        <v>1.8680555555555554E-2</v>
      </c>
      <c r="S39" s="72"/>
      <c r="T39" s="72"/>
      <c r="U39" s="78"/>
      <c r="V39" s="88">
        <f>SUM(V32:V37)</f>
        <v>5.4050925925925933E-2</v>
      </c>
      <c r="W39" s="83">
        <f>SUM(W32:W37)</f>
        <v>5.1562499999999997E-2</v>
      </c>
      <c r="X39" s="88"/>
      <c r="Y39" s="94"/>
      <c r="AA39" s="374"/>
      <c r="AB39" s="375" t="s">
        <v>336</v>
      </c>
      <c r="AC39" s="375"/>
      <c r="AD39" s="388"/>
      <c r="AE39" s="389">
        <f>SUM(AE32:AE37)</f>
        <v>5.0173611111111106E-2</v>
      </c>
      <c r="AF39" s="268">
        <f>AE39/22.47</f>
        <v>2.2329154922612867E-3</v>
      </c>
      <c r="AG39" s="386"/>
      <c r="AH39" s="387"/>
      <c r="AI39" s="387"/>
      <c r="AJ39" s="255"/>
      <c r="AK39" s="138"/>
      <c r="AL39" s="139"/>
      <c r="AM39" s="66"/>
      <c r="AN39" s="378">
        <f>SUM(AN32:AN37)</f>
        <v>4.9594907407407414E-2</v>
      </c>
      <c r="AO39" s="273">
        <v>54</v>
      </c>
      <c r="AP39" s="379">
        <v>6.7245370370370372E-2</v>
      </c>
      <c r="AQ39" s="259"/>
      <c r="AR39" s="379">
        <f>SUM(AR32:AR37)</f>
        <v>5.2884424603174607E-2</v>
      </c>
      <c r="AS39" s="144"/>
      <c r="AU39" s="351" t="s">
        <v>248</v>
      </c>
      <c r="AV39" s="351">
        <v>30.54</v>
      </c>
      <c r="AW39" s="541" t="s">
        <v>337</v>
      </c>
      <c r="AX39" s="542"/>
      <c r="AY39" s="542"/>
      <c r="AZ39" s="542"/>
      <c r="BA39" s="542"/>
      <c r="BB39" s="542"/>
      <c r="BC39" s="543"/>
      <c r="BE39" s="47">
        <v>2.0833333333333333E-3</v>
      </c>
      <c r="BF39" s="47">
        <v>1.0416666666666701E-2</v>
      </c>
      <c r="BG39" s="47">
        <v>6.9444444444444441E-3</v>
      </c>
      <c r="BH39" s="47">
        <v>1.52777777777778E-2</v>
      </c>
    </row>
    <row r="40" spans="1:60" s="4" customFormat="1" ht="18" customHeight="1">
      <c r="A40" s="490" t="s">
        <v>338</v>
      </c>
      <c r="B40" s="491"/>
      <c r="C40" s="491"/>
      <c r="D40" s="491"/>
      <c r="E40" s="467"/>
      <c r="F40" s="480"/>
      <c r="G40" s="467"/>
      <c r="H40" s="467"/>
      <c r="I40" s="467"/>
      <c r="J40" s="467"/>
      <c r="K40" s="469"/>
      <c r="L40" s="479"/>
      <c r="M40" s="282"/>
      <c r="N40" s="282"/>
      <c r="O40" s="282"/>
      <c r="P40" s="285"/>
      <c r="Q40" s="45"/>
      <c r="R40" s="69"/>
      <c r="S40" s="69"/>
      <c r="T40" s="74"/>
      <c r="U40" s="75"/>
      <c r="V40" s="85"/>
      <c r="W40" s="81"/>
      <c r="X40" s="90"/>
      <c r="Y40" s="91"/>
      <c r="AA40" s="10" t="s">
        <v>339</v>
      </c>
      <c r="AB40" s="10"/>
      <c r="AC40" s="10"/>
      <c r="AD40" s="10"/>
      <c r="AE40" s="9"/>
      <c r="AF40" s="9"/>
      <c r="AG40" s="9"/>
      <c r="AH40" s="9"/>
      <c r="AI40" s="9"/>
      <c r="AJ40" s="45"/>
      <c r="AK40" s="138"/>
      <c r="AL40" s="139"/>
      <c r="AM40" s="45"/>
      <c r="AN40" s="48"/>
      <c r="AO40" s="49"/>
      <c r="AP40" s="11"/>
      <c r="AQ40" s="56"/>
      <c r="AR40" s="52"/>
      <c r="AS40" s="52"/>
      <c r="BE40" s="47">
        <v>2.0833333333333333E-3</v>
      </c>
      <c r="BF40" s="47">
        <v>1.0416666666666701E-2</v>
      </c>
      <c r="BG40" s="47">
        <v>6.9444444444444441E-3</v>
      </c>
      <c r="BH40" s="47">
        <v>1.52777777777778E-2</v>
      </c>
    </row>
    <row r="41" spans="1:60" s="4" customFormat="1" ht="12" customHeight="1">
      <c r="A41" s="10"/>
      <c r="B41" s="10"/>
      <c r="C41" s="10"/>
      <c r="D41" s="10"/>
      <c r="E41" s="9"/>
      <c r="F41" s="162"/>
      <c r="G41" s="9"/>
      <c r="H41" s="9"/>
      <c r="I41" s="9"/>
      <c r="J41" s="9"/>
      <c r="K41" s="288"/>
      <c r="L41" s="66"/>
      <c r="M41" s="282"/>
      <c r="N41" s="282"/>
      <c r="O41" s="282"/>
      <c r="P41" s="285"/>
      <c r="Q41" s="45"/>
      <c r="R41" s="69"/>
      <c r="S41" s="69"/>
      <c r="T41" s="74"/>
      <c r="U41" s="75"/>
      <c r="V41" s="85"/>
      <c r="W41" s="81"/>
      <c r="X41" s="90"/>
      <c r="Y41" s="91"/>
      <c r="AA41" s="10" t="s">
        <v>340</v>
      </c>
      <c r="AB41" s="10"/>
      <c r="AC41" s="10"/>
      <c r="AD41" s="10"/>
      <c r="AE41" s="9"/>
      <c r="AF41" s="9"/>
      <c r="AG41" s="9"/>
      <c r="AH41" s="9"/>
      <c r="AI41" s="9"/>
      <c r="AJ41" s="45"/>
      <c r="AK41" s="137"/>
      <c r="AL41" s="137"/>
      <c r="AM41" s="45"/>
      <c r="AN41" s="48"/>
      <c r="AO41" s="49"/>
      <c r="AP41" s="11"/>
      <c r="AQ41" s="52"/>
      <c r="AR41" s="52"/>
      <c r="AS41" s="52"/>
      <c r="BE41" s="47">
        <v>2.0833333333333333E-3</v>
      </c>
      <c r="BF41" s="47">
        <v>1.0416666666666701E-2</v>
      </c>
      <c r="BG41" s="47">
        <v>6.9444444444444441E-3</v>
      </c>
      <c r="BH41" s="47">
        <v>1.52777777777778E-2</v>
      </c>
    </row>
    <row r="42" spans="1:60" ht="12" customHeight="1">
      <c r="L42" s="66"/>
      <c r="AK42" s="137"/>
      <c r="AL42" s="137"/>
      <c r="AU42" s="4"/>
      <c r="AV42" s="4"/>
      <c r="AW42" s="4"/>
      <c r="AX42" s="4"/>
      <c r="AY42" s="4"/>
      <c r="AZ42" s="4"/>
      <c r="BA42" s="4"/>
      <c r="BB42" s="4"/>
      <c r="BC42" s="4"/>
      <c r="BE42" s="47">
        <v>2.0833333333333333E-3</v>
      </c>
      <c r="BF42" s="47">
        <v>1.0416666666666701E-2</v>
      </c>
      <c r="BG42" s="47">
        <v>6.9444444444444441E-3</v>
      </c>
      <c r="BH42" s="47">
        <v>1.52777777777778E-2</v>
      </c>
    </row>
    <row r="43" spans="1:60" ht="18.75">
      <c r="K43" s="289"/>
      <c r="L43" s="46"/>
      <c r="R43" s="73"/>
      <c r="S43" s="73"/>
      <c r="T43" s="79"/>
      <c r="U43" s="80"/>
      <c r="V43" s="89"/>
      <c r="W43" s="84"/>
      <c r="X43" s="95"/>
      <c r="Y43" s="96"/>
      <c r="Z43" s="23"/>
      <c r="AJ43" s="46"/>
      <c r="AK43" s="140"/>
      <c r="AL43" s="143"/>
      <c r="AM43" s="46"/>
      <c r="BE43" s="47">
        <v>2.0833333333333333E-3</v>
      </c>
      <c r="BF43" s="47">
        <v>1.0416666666666701E-2</v>
      </c>
      <c r="BG43" s="47">
        <v>6.9444444444444441E-3</v>
      </c>
      <c r="BH43" s="47">
        <v>1.52777777777778E-2</v>
      </c>
    </row>
    <row r="45" spans="1:60" ht="18.75">
      <c r="AK45" s="142"/>
      <c r="AL45" s="142"/>
    </row>
    <row r="46" spans="1:60" ht="18.75">
      <c r="AK46" s="142"/>
      <c r="AL46" s="142"/>
    </row>
    <row r="47" spans="1:60" ht="18.75">
      <c r="AK47" s="142"/>
      <c r="AL47" s="142"/>
    </row>
    <row r="48" spans="1:60" ht="18.75">
      <c r="AK48" s="142"/>
      <c r="AL48" s="142"/>
    </row>
  </sheetData>
  <mergeCells count="28">
    <mergeCell ref="A39:D39"/>
    <mergeCell ref="AG19:AI19"/>
    <mergeCell ref="AG30:AJ30"/>
    <mergeCell ref="AC31:AD31"/>
    <mergeCell ref="AG32:AI32"/>
    <mergeCell ref="H19:J19"/>
    <mergeCell ref="H32:J32"/>
    <mergeCell ref="AC18:AD18"/>
    <mergeCell ref="A13:D13"/>
    <mergeCell ref="A14:D14"/>
    <mergeCell ref="H5:J5"/>
    <mergeCell ref="A26:D26"/>
    <mergeCell ref="G3:K3"/>
    <mergeCell ref="G17:K17"/>
    <mergeCell ref="G30:K30"/>
    <mergeCell ref="AW39:BC39"/>
    <mergeCell ref="C4:D4"/>
    <mergeCell ref="C31:D31"/>
    <mergeCell ref="C18:D18"/>
    <mergeCell ref="AW4:AX4"/>
    <mergeCell ref="AW13:BC13"/>
    <mergeCell ref="AW18:AX18"/>
    <mergeCell ref="AW26:BC26"/>
    <mergeCell ref="AW31:AX31"/>
    <mergeCell ref="AG3:AJ3"/>
    <mergeCell ref="AC4:AD4"/>
    <mergeCell ref="AG5:AI5"/>
    <mergeCell ref="AG17:AJ17"/>
  </mergeCells>
  <phoneticPr fontId="2"/>
  <printOptions horizontalCentered="1" verticalCentered="1"/>
  <pageMargins left="0.59055118110236227" right="0.19685039370078741" top="0.19685039370078741" bottom="0.19685039370078741" header="0.51181102362204722" footer="0.51181102362204722"/>
  <pageSetup paperSize="9" orientation="portrait" r:id="rId1"/>
  <headerFooter alignWithMargins="0">
    <oddHeader>&amp;C&amp;"Calibri"&amp;10&amp;K000000 PROTECTED 関係者外秘&amp;1#_x000D_</oddHead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5"/>
  <dimension ref="A1:J61"/>
  <sheetViews>
    <sheetView view="pageBreakPreview" topLeftCell="A53" zoomScale="59" zoomScaleNormal="100" zoomScaleSheetLayoutView="59" workbookViewId="0">
      <selection activeCell="I68" sqref="I68"/>
    </sheetView>
  </sheetViews>
  <sheetFormatPr defaultRowHeight="13.5"/>
  <cols>
    <col min="1" max="10" width="9" style="14"/>
  </cols>
  <sheetData>
    <row r="1" spans="1:10" ht="18.75">
      <c r="A1" s="185" t="s">
        <v>341</v>
      </c>
      <c r="B1" s="186"/>
      <c r="C1" s="186"/>
      <c r="D1" s="186"/>
      <c r="E1" s="186"/>
      <c r="F1" s="186"/>
      <c r="G1" s="186"/>
      <c r="H1" s="186"/>
      <c r="I1" s="186"/>
      <c r="J1" s="186"/>
    </row>
    <row r="2" spans="1:10" ht="9.75" customHeight="1" thickBot="1">
      <c r="A2" s="186"/>
      <c r="B2" s="186"/>
      <c r="C2" s="186"/>
      <c r="D2" s="186"/>
      <c r="E2" s="186"/>
      <c r="F2" s="186"/>
      <c r="G2" s="186"/>
      <c r="H2" s="186"/>
      <c r="I2" s="186"/>
      <c r="J2" s="186"/>
    </row>
    <row r="3" spans="1:10" ht="19.5" thickBot="1">
      <c r="A3" s="186"/>
      <c r="B3" s="187" t="s">
        <v>342</v>
      </c>
      <c r="C3" s="188"/>
      <c r="D3" s="188"/>
      <c r="E3" s="188"/>
      <c r="F3" s="188"/>
      <c r="G3" s="188"/>
      <c r="H3" s="189"/>
      <c r="I3" s="186"/>
      <c r="J3" s="186"/>
    </row>
    <row r="4" spans="1:10" ht="9.75" customHeight="1">
      <c r="A4" s="186"/>
      <c r="B4" s="185"/>
      <c r="C4" s="186"/>
      <c r="D4" s="186"/>
      <c r="E4" s="186"/>
      <c r="F4" s="186"/>
      <c r="G4" s="186"/>
      <c r="H4" s="186"/>
      <c r="I4" s="186"/>
      <c r="J4" s="186"/>
    </row>
    <row r="5" spans="1:10">
      <c r="A5" s="186"/>
      <c r="B5" s="186"/>
      <c r="C5" s="186"/>
      <c r="D5" s="186"/>
      <c r="E5" s="186"/>
      <c r="F5" s="186"/>
      <c r="G5" s="186"/>
      <c r="H5" s="186"/>
      <c r="I5" s="186"/>
      <c r="J5" s="186"/>
    </row>
    <row r="6" spans="1:10">
      <c r="A6" s="186"/>
      <c r="B6" s="186"/>
      <c r="C6" s="186"/>
      <c r="D6" s="186"/>
      <c r="E6" s="186"/>
      <c r="F6" s="186"/>
      <c r="G6" s="186"/>
      <c r="H6" s="186"/>
      <c r="I6" s="186"/>
      <c r="J6" s="186"/>
    </row>
    <row r="7" spans="1:10">
      <c r="A7" s="186"/>
      <c r="B7" s="186"/>
      <c r="C7" s="186"/>
      <c r="D7" s="186"/>
      <c r="E7" s="186"/>
      <c r="F7" s="186"/>
      <c r="G7" s="186"/>
      <c r="H7" s="186"/>
      <c r="I7" s="186"/>
      <c r="J7" s="186"/>
    </row>
    <row r="8" spans="1:10">
      <c r="A8" s="186"/>
      <c r="B8" s="186"/>
      <c r="C8" s="186"/>
      <c r="D8" s="186"/>
      <c r="E8" s="186"/>
      <c r="F8" s="186"/>
      <c r="G8" s="186"/>
      <c r="H8" s="186"/>
      <c r="I8" s="186"/>
      <c r="J8" s="186"/>
    </row>
    <row r="9" spans="1:10">
      <c r="A9" s="186"/>
      <c r="B9" s="186"/>
      <c r="C9" s="186"/>
      <c r="D9" s="186"/>
      <c r="E9" s="186"/>
      <c r="F9" s="186"/>
      <c r="G9" s="186"/>
      <c r="H9" s="186"/>
      <c r="I9" s="186"/>
      <c r="J9" s="186"/>
    </row>
    <row r="10" spans="1:10">
      <c r="A10" s="186"/>
      <c r="B10" s="186"/>
      <c r="C10" s="186"/>
      <c r="D10" s="186"/>
      <c r="E10" s="186"/>
      <c r="F10" s="186"/>
      <c r="G10" s="186"/>
      <c r="H10" s="186"/>
      <c r="I10" s="186"/>
      <c r="J10" s="186"/>
    </row>
    <row r="11" spans="1:10">
      <c r="A11" s="186"/>
      <c r="B11" s="186"/>
      <c r="C11" s="186"/>
      <c r="D11" s="186"/>
      <c r="E11" s="186"/>
      <c r="F11" s="186"/>
      <c r="G11" s="186"/>
      <c r="H11" s="186"/>
      <c r="I11" s="186"/>
      <c r="J11" s="186"/>
    </row>
    <row r="12" spans="1:10">
      <c r="A12" s="186"/>
      <c r="B12" s="186"/>
      <c r="C12" s="186"/>
      <c r="D12" s="186"/>
      <c r="E12" s="186"/>
      <c r="F12" s="186"/>
      <c r="G12" s="186"/>
      <c r="H12" s="186"/>
      <c r="I12" s="186"/>
      <c r="J12" s="186"/>
    </row>
    <row r="13" spans="1:10">
      <c r="A13" s="186"/>
      <c r="B13" s="186"/>
      <c r="C13" s="186"/>
      <c r="D13" s="186"/>
      <c r="E13" s="186"/>
      <c r="F13" s="186"/>
      <c r="G13" s="186"/>
      <c r="H13" s="186"/>
      <c r="I13" s="186"/>
      <c r="J13" s="186"/>
    </row>
    <row r="14" spans="1:10">
      <c r="A14" s="186"/>
      <c r="B14" s="186"/>
      <c r="C14" s="186"/>
      <c r="D14" s="186"/>
      <c r="E14" s="186"/>
      <c r="F14" s="186"/>
      <c r="G14" s="186"/>
      <c r="H14" s="186"/>
      <c r="I14" s="186"/>
      <c r="J14" s="186"/>
    </row>
    <row r="15" spans="1:10">
      <c r="A15" s="186"/>
      <c r="B15" s="186"/>
      <c r="C15" s="186"/>
      <c r="D15" s="186"/>
      <c r="E15" s="186"/>
      <c r="F15" s="186"/>
      <c r="G15" s="186"/>
      <c r="H15" s="186"/>
      <c r="I15" s="186"/>
      <c r="J15" s="186"/>
    </row>
    <row r="16" spans="1:10">
      <c r="A16" s="186"/>
      <c r="B16" s="186"/>
      <c r="C16" s="186"/>
      <c r="D16" s="186"/>
      <c r="E16" s="186"/>
      <c r="F16" s="186"/>
      <c r="G16" s="186"/>
      <c r="H16" s="186"/>
      <c r="I16" s="186"/>
      <c r="J16" s="186"/>
    </row>
    <row r="17" spans="1:10">
      <c r="A17" s="186"/>
      <c r="B17" s="186"/>
      <c r="C17" s="186"/>
      <c r="D17" s="186"/>
      <c r="E17" s="186"/>
      <c r="F17" s="186"/>
      <c r="G17" s="186"/>
      <c r="H17" s="186"/>
      <c r="I17" s="186"/>
      <c r="J17" s="186"/>
    </row>
    <row r="18" spans="1:10">
      <c r="A18" s="186"/>
      <c r="B18" s="186"/>
      <c r="C18" s="186"/>
      <c r="D18" s="186"/>
      <c r="E18" s="186"/>
      <c r="F18" s="186"/>
      <c r="G18" s="186"/>
      <c r="H18" s="186"/>
      <c r="I18" s="186"/>
      <c r="J18" s="186"/>
    </row>
    <row r="19" spans="1:10">
      <c r="A19" s="186"/>
      <c r="B19" s="186"/>
      <c r="C19" s="186"/>
      <c r="D19" s="186"/>
      <c r="E19" s="186"/>
      <c r="F19" s="186"/>
      <c r="G19" s="186"/>
      <c r="H19" s="186"/>
      <c r="I19" s="186"/>
      <c r="J19" s="186"/>
    </row>
    <row r="20" spans="1:10">
      <c r="A20" s="186"/>
      <c r="B20" s="186"/>
      <c r="C20" s="186"/>
      <c r="D20" s="186"/>
      <c r="E20" s="186"/>
      <c r="F20" s="186"/>
      <c r="G20" s="186"/>
      <c r="H20" s="186"/>
      <c r="I20" s="186"/>
      <c r="J20" s="186"/>
    </row>
    <row r="21" spans="1:10">
      <c r="A21" s="186"/>
      <c r="B21" s="186"/>
      <c r="C21" s="186"/>
      <c r="D21" s="186"/>
      <c r="E21" s="186"/>
      <c r="F21" s="186"/>
      <c r="G21" s="186"/>
      <c r="H21" s="186"/>
      <c r="I21" s="186"/>
      <c r="J21" s="186"/>
    </row>
    <row r="22" spans="1:10">
      <c r="A22" s="186"/>
      <c r="B22" s="186"/>
      <c r="C22" s="186"/>
      <c r="D22" s="186"/>
      <c r="E22" s="190"/>
      <c r="F22" s="186"/>
      <c r="G22" s="186"/>
      <c r="H22" s="186"/>
      <c r="I22" s="186"/>
      <c r="J22" s="186"/>
    </row>
    <row r="23" spans="1:10">
      <c r="A23" s="186"/>
      <c r="B23" s="186"/>
      <c r="C23" s="186"/>
      <c r="D23" s="186"/>
      <c r="E23" s="186"/>
      <c r="F23" s="186"/>
      <c r="G23" s="186"/>
      <c r="H23" s="186"/>
      <c r="I23" s="186"/>
      <c r="J23" s="186"/>
    </row>
    <row r="24" spans="1:10">
      <c r="A24" s="186"/>
      <c r="B24" s="186"/>
      <c r="C24" s="186"/>
      <c r="D24" s="186"/>
      <c r="E24" s="186"/>
      <c r="F24" s="186"/>
      <c r="G24" s="186"/>
      <c r="H24" s="186"/>
      <c r="I24" s="186"/>
      <c r="J24" s="186"/>
    </row>
    <row r="25" spans="1:10">
      <c r="A25" s="186"/>
      <c r="B25" s="186"/>
      <c r="C25" s="186"/>
      <c r="D25" s="186"/>
      <c r="E25" s="186"/>
      <c r="F25" s="186"/>
      <c r="G25" s="186"/>
      <c r="H25" s="186"/>
      <c r="I25" s="186"/>
      <c r="J25" s="186"/>
    </row>
    <row r="26" spans="1:10">
      <c r="A26" s="186"/>
      <c r="B26" s="186"/>
      <c r="C26" s="186"/>
      <c r="D26" s="186"/>
      <c r="E26" s="186"/>
      <c r="F26" s="186"/>
      <c r="G26" s="186"/>
      <c r="H26" s="186"/>
      <c r="I26" s="186"/>
      <c r="J26" s="186"/>
    </row>
    <row r="27" spans="1:10">
      <c r="A27" s="186"/>
      <c r="B27" s="186"/>
      <c r="C27" s="186"/>
      <c r="D27" s="186"/>
      <c r="E27" s="186"/>
      <c r="F27" s="186"/>
      <c r="G27" s="186"/>
      <c r="H27" s="186"/>
      <c r="I27" s="186"/>
      <c r="J27" s="186"/>
    </row>
    <row r="28" spans="1:10">
      <c r="A28" s="186"/>
      <c r="B28" s="186"/>
      <c r="C28" s="186"/>
      <c r="D28" s="186"/>
      <c r="E28" s="186"/>
      <c r="F28" s="186"/>
      <c r="G28" s="186"/>
      <c r="H28" s="186"/>
      <c r="I28" s="186"/>
      <c r="J28" s="186"/>
    </row>
    <row r="29" spans="1:10">
      <c r="A29" s="186"/>
      <c r="B29" s="186"/>
      <c r="C29" s="186"/>
      <c r="D29" s="186"/>
      <c r="E29" s="186"/>
      <c r="F29" s="186"/>
      <c r="G29" s="186"/>
      <c r="H29" s="186"/>
      <c r="I29" s="186"/>
      <c r="J29" s="186"/>
    </row>
    <row r="30" spans="1:10" ht="17.25">
      <c r="A30" s="191" t="s">
        <v>343</v>
      </c>
      <c r="B30" s="186"/>
      <c r="C30" s="186"/>
      <c r="D30" s="186"/>
      <c r="E30" s="186"/>
      <c r="F30" s="192" t="s">
        <v>344</v>
      </c>
      <c r="G30" s="186"/>
      <c r="H30" s="186"/>
      <c r="I30" s="186"/>
      <c r="J30" s="186"/>
    </row>
    <row r="31" spans="1:10">
      <c r="A31" s="186" t="s">
        <v>345</v>
      </c>
      <c r="B31" s="186"/>
      <c r="C31" s="186"/>
      <c r="D31" s="186"/>
      <c r="E31" s="186"/>
      <c r="F31" s="186"/>
      <c r="G31" s="186"/>
      <c r="H31" s="186" t="s">
        <v>346</v>
      </c>
      <c r="I31" s="186"/>
      <c r="J31" s="186"/>
    </row>
    <row r="32" spans="1:10">
      <c r="A32" s="186"/>
      <c r="B32" s="186"/>
      <c r="C32" s="186"/>
      <c r="D32" s="186"/>
      <c r="E32" s="186"/>
      <c r="F32" s="186"/>
      <c r="G32" s="186"/>
      <c r="H32" s="186"/>
      <c r="I32" s="186"/>
      <c r="J32" s="186"/>
    </row>
    <row r="33" spans="1:10">
      <c r="A33" s="186"/>
      <c r="B33" s="186"/>
      <c r="C33" s="186"/>
      <c r="D33" s="186"/>
      <c r="E33" s="186"/>
      <c r="F33" s="186"/>
      <c r="G33" s="186"/>
      <c r="H33" s="186"/>
      <c r="I33" s="186"/>
      <c r="J33" s="186"/>
    </row>
    <row r="34" spans="1:10">
      <c r="A34" s="186"/>
      <c r="B34" s="186"/>
      <c r="C34" s="186"/>
      <c r="D34" s="186"/>
      <c r="E34" s="186"/>
      <c r="F34" s="186"/>
      <c r="G34" s="186"/>
      <c r="H34" s="186"/>
      <c r="I34" s="186"/>
      <c r="J34" s="186"/>
    </row>
    <row r="35" spans="1:10">
      <c r="A35" s="186"/>
      <c r="B35" s="186"/>
      <c r="C35" s="186"/>
      <c r="D35" s="186"/>
      <c r="E35" s="186"/>
      <c r="F35" s="186"/>
      <c r="G35" s="186"/>
      <c r="H35" s="186"/>
      <c r="I35" s="186"/>
      <c r="J35" s="186"/>
    </row>
    <row r="36" spans="1:10">
      <c r="A36" s="186"/>
      <c r="B36" s="186"/>
      <c r="C36" s="186"/>
      <c r="D36" s="186"/>
      <c r="E36" s="186"/>
      <c r="F36" s="186"/>
      <c r="G36" s="186"/>
      <c r="H36" s="186"/>
      <c r="I36" s="186"/>
      <c r="J36" s="186"/>
    </row>
    <row r="37" spans="1:10">
      <c r="A37" s="186"/>
      <c r="B37" s="186"/>
      <c r="C37" s="186"/>
      <c r="D37" s="186"/>
      <c r="E37" s="186"/>
      <c r="F37" s="186"/>
      <c r="G37" s="186"/>
      <c r="H37" s="186"/>
      <c r="I37" s="186"/>
      <c r="J37" s="186"/>
    </row>
    <row r="38" spans="1:10">
      <c r="A38" s="186"/>
      <c r="B38" s="186"/>
      <c r="C38" s="186"/>
      <c r="D38" s="186"/>
      <c r="E38" s="186"/>
      <c r="F38" s="186"/>
      <c r="G38" s="186"/>
      <c r="H38" s="186"/>
      <c r="I38" s="186"/>
      <c r="J38" s="186"/>
    </row>
    <row r="39" spans="1:10">
      <c r="A39" s="186"/>
      <c r="B39" s="186"/>
      <c r="C39" s="186"/>
      <c r="D39" s="186"/>
      <c r="E39" s="186"/>
      <c r="F39" s="186"/>
      <c r="G39" s="186"/>
      <c r="H39" s="186"/>
      <c r="I39" s="186"/>
      <c r="J39" s="186"/>
    </row>
    <row r="40" spans="1:10">
      <c r="A40" s="186"/>
      <c r="B40" s="186"/>
      <c r="C40" s="186"/>
      <c r="D40" s="186"/>
      <c r="E40" s="186"/>
      <c r="F40" s="186"/>
      <c r="G40" s="186"/>
      <c r="H40" s="186"/>
      <c r="I40" s="186"/>
      <c r="J40" s="186"/>
    </row>
    <row r="41" spans="1:10">
      <c r="A41" s="186"/>
      <c r="B41" s="186"/>
      <c r="C41" s="186"/>
      <c r="D41" s="186"/>
      <c r="E41" s="186"/>
      <c r="F41" s="186"/>
      <c r="G41" s="186"/>
      <c r="H41" s="186"/>
      <c r="I41" s="186"/>
      <c r="J41" s="186"/>
    </row>
    <row r="42" spans="1:10">
      <c r="A42" s="186"/>
      <c r="B42" s="186"/>
      <c r="C42" s="186"/>
      <c r="D42" s="186"/>
      <c r="E42" s="186"/>
      <c r="F42" s="186"/>
      <c r="G42" s="186"/>
      <c r="H42" s="186"/>
      <c r="I42" s="186"/>
      <c r="J42" s="186"/>
    </row>
    <row r="43" spans="1:10">
      <c r="A43" s="186"/>
      <c r="B43" s="186"/>
      <c r="C43" s="186"/>
      <c r="D43" s="186"/>
      <c r="E43" s="186"/>
      <c r="F43" s="186"/>
      <c r="G43" s="186"/>
      <c r="H43" s="186"/>
      <c r="I43" s="186"/>
      <c r="J43" s="186"/>
    </row>
    <row r="44" spans="1:10">
      <c r="A44" s="186"/>
      <c r="B44" s="186"/>
      <c r="C44" s="186"/>
      <c r="D44" s="186"/>
      <c r="E44" s="186"/>
      <c r="F44" s="186"/>
      <c r="G44" s="186"/>
      <c r="H44" s="186"/>
      <c r="I44" s="186"/>
      <c r="J44" s="186"/>
    </row>
    <row r="45" spans="1:10">
      <c r="A45" s="186"/>
      <c r="B45" s="186"/>
      <c r="C45" s="186"/>
      <c r="D45" s="186"/>
      <c r="E45" s="186"/>
      <c r="F45" s="186"/>
      <c r="G45" s="186"/>
      <c r="H45" s="186"/>
      <c r="I45" s="186"/>
      <c r="J45" s="186"/>
    </row>
    <row r="46" spans="1:10">
      <c r="A46" s="186"/>
      <c r="B46" s="186"/>
      <c r="C46" s="186"/>
      <c r="D46" s="186"/>
      <c r="E46" s="186"/>
      <c r="F46" s="186"/>
      <c r="G46" s="186"/>
      <c r="H46" s="186"/>
      <c r="I46" s="186"/>
      <c r="J46" s="186"/>
    </row>
    <row r="47" spans="1:10">
      <c r="A47" s="186"/>
      <c r="B47" s="186"/>
      <c r="C47" s="186"/>
      <c r="D47" s="186"/>
      <c r="E47" s="186"/>
      <c r="F47" s="186"/>
      <c r="G47" s="186"/>
      <c r="H47" s="186"/>
      <c r="I47" s="186"/>
      <c r="J47" s="186"/>
    </row>
    <row r="48" spans="1:10">
      <c r="A48" s="558" t="s">
        <v>347</v>
      </c>
      <c r="B48" s="558"/>
      <c r="C48" s="186"/>
      <c r="D48" s="186"/>
      <c r="E48" s="186"/>
      <c r="F48" s="186"/>
      <c r="G48" s="186"/>
      <c r="H48" s="186"/>
      <c r="I48" s="186"/>
      <c r="J48" s="186"/>
    </row>
    <row r="49" spans="1:10">
      <c r="A49" s="186"/>
      <c r="B49" s="186"/>
      <c r="C49" s="186"/>
      <c r="D49" s="186"/>
      <c r="E49" s="186"/>
      <c r="F49" s="186"/>
      <c r="G49" s="186"/>
      <c r="H49" s="186"/>
      <c r="I49" s="186"/>
      <c r="J49" s="186"/>
    </row>
    <row r="50" spans="1:10">
      <c r="A50" s="186"/>
      <c r="B50" s="186"/>
      <c r="C50" s="186"/>
      <c r="D50" s="186"/>
      <c r="E50" s="186"/>
      <c r="F50" s="186"/>
      <c r="G50" s="186"/>
      <c r="H50" s="186"/>
      <c r="I50" s="186"/>
      <c r="J50" s="186"/>
    </row>
    <row r="51" spans="1:10">
      <c r="A51" s="186"/>
      <c r="B51" s="186"/>
      <c r="C51" s="186"/>
      <c r="D51" s="186"/>
      <c r="E51" s="186"/>
      <c r="F51" s="186"/>
      <c r="G51" s="186"/>
      <c r="H51" s="186"/>
      <c r="I51" s="186"/>
      <c r="J51" s="186"/>
    </row>
    <row r="52" spans="1:10">
      <c r="A52" s="186"/>
      <c r="B52" s="186"/>
      <c r="C52" s="186"/>
      <c r="D52" s="186"/>
      <c r="E52" s="186"/>
      <c r="F52" s="186"/>
      <c r="G52" s="186"/>
      <c r="H52" s="186"/>
      <c r="I52" s="186"/>
      <c r="J52" s="186"/>
    </row>
    <row r="53" spans="1:10">
      <c r="A53" s="186"/>
      <c r="B53" s="186"/>
      <c r="C53" s="186"/>
      <c r="D53" s="186"/>
      <c r="E53" s="186"/>
      <c r="H53" s="186"/>
      <c r="I53" s="186"/>
      <c r="J53" s="186"/>
    </row>
    <row r="54" spans="1:10">
      <c r="C54" s="186"/>
      <c r="D54" s="186"/>
      <c r="E54" s="186"/>
      <c r="F54" s="186"/>
      <c r="G54" s="186"/>
      <c r="H54" s="186"/>
      <c r="I54" s="186"/>
      <c r="J54" s="186"/>
    </row>
    <row r="55" spans="1:10">
      <c r="A55" s="186"/>
      <c r="B55" s="186"/>
      <c r="C55" s="186"/>
      <c r="D55" s="186"/>
      <c r="E55" s="186"/>
      <c r="F55" s="186"/>
      <c r="G55" s="186"/>
      <c r="J55" s="186"/>
    </row>
    <row r="56" spans="1:10">
      <c r="A56" s="186"/>
      <c r="B56" s="186"/>
      <c r="C56" s="186"/>
      <c r="D56" s="186"/>
      <c r="E56" s="186"/>
      <c r="F56" s="186"/>
      <c r="G56" s="186"/>
      <c r="H56" s="186"/>
      <c r="I56" s="186"/>
      <c r="J56" s="186"/>
    </row>
    <row r="57" spans="1:10">
      <c r="A57" s="186"/>
      <c r="B57" s="186"/>
      <c r="C57" s="186"/>
      <c r="D57" s="186"/>
      <c r="E57" s="186"/>
      <c r="F57" s="186"/>
      <c r="G57" s="186"/>
      <c r="H57" s="186"/>
      <c r="I57" s="186"/>
      <c r="J57" s="186"/>
    </row>
    <row r="58" spans="1:10">
      <c r="A58" s="186"/>
      <c r="B58" s="186"/>
      <c r="C58" s="186"/>
      <c r="D58" s="186"/>
      <c r="E58" s="186"/>
      <c r="F58" s="186"/>
      <c r="G58" s="186"/>
      <c r="H58" s="186"/>
      <c r="I58" s="186"/>
      <c r="J58" s="186"/>
    </row>
    <row r="59" spans="1:10">
      <c r="A59" s="186"/>
      <c r="B59" s="186"/>
      <c r="C59" s="186"/>
      <c r="D59" s="186"/>
      <c r="E59" s="186"/>
      <c r="F59" s="186"/>
      <c r="G59" s="186"/>
      <c r="H59" s="186"/>
      <c r="I59" s="186"/>
      <c r="J59" s="186"/>
    </row>
    <row r="60" spans="1:10">
      <c r="A60" s="186"/>
      <c r="B60" s="186"/>
      <c r="C60" s="186"/>
      <c r="D60" s="186"/>
      <c r="E60" s="186"/>
      <c r="F60" s="186"/>
      <c r="G60" s="186"/>
      <c r="H60" s="186"/>
      <c r="I60" s="186"/>
      <c r="J60" s="186"/>
    </row>
    <row r="61" spans="1:10">
      <c r="A61" s="186"/>
      <c r="B61" s="186"/>
      <c r="C61" s="186"/>
      <c r="D61" s="186"/>
      <c r="E61" s="186"/>
      <c r="F61" s="186"/>
      <c r="G61" s="186"/>
      <c r="H61" s="186"/>
      <c r="I61" s="186"/>
      <c r="J61" s="186"/>
    </row>
  </sheetData>
  <mergeCells count="1">
    <mergeCell ref="A48:B48"/>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6"/>
  <dimension ref="A1:K60"/>
  <sheetViews>
    <sheetView view="pageBreakPreview" topLeftCell="A26" zoomScale="77" zoomScaleNormal="100" zoomScaleSheetLayoutView="77" workbookViewId="0">
      <selection activeCell="Q12" sqref="Q12"/>
    </sheetView>
  </sheetViews>
  <sheetFormatPr defaultRowHeight="13.5"/>
  <cols>
    <col min="1" max="1" width="3.25" customWidth="1"/>
    <col min="11" max="11" width="15.375" customWidth="1"/>
    <col min="12" max="12" width="2.25" customWidth="1"/>
  </cols>
  <sheetData>
    <row r="1" spans="1:11" ht="21">
      <c r="A1" s="193" t="s">
        <v>348</v>
      </c>
      <c r="B1" s="194"/>
      <c r="C1" s="194"/>
      <c r="D1" s="194"/>
      <c r="E1" s="194"/>
      <c r="F1" s="194"/>
      <c r="G1" s="194"/>
      <c r="H1" s="194"/>
      <c r="I1" s="194"/>
      <c r="J1" s="194"/>
      <c r="K1" s="194"/>
    </row>
    <row r="2" spans="1:11" ht="7.5" customHeight="1" thickBot="1">
      <c r="A2" s="195"/>
      <c r="B2" s="194"/>
      <c r="C2" s="194"/>
      <c r="D2" s="194"/>
      <c r="E2" s="194"/>
      <c r="F2" s="194"/>
      <c r="G2" s="194"/>
      <c r="H2" s="194"/>
      <c r="I2" s="194"/>
      <c r="J2" s="194"/>
      <c r="K2" s="194"/>
    </row>
    <row r="3" spans="1:11" s="13" customFormat="1" ht="17.25">
      <c r="A3" s="196"/>
      <c r="B3" s="197" t="s">
        <v>349</v>
      </c>
      <c r="C3" s="198"/>
      <c r="D3" s="198"/>
      <c r="E3" s="198"/>
      <c r="F3" s="198"/>
      <c r="G3" s="198"/>
      <c r="H3" s="199"/>
      <c r="I3" s="196"/>
      <c r="J3" s="196"/>
      <c r="K3" s="196"/>
    </row>
    <row r="4" spans="1:11" s="13" customFormat="1" ht="17.25">
      <c r="A4" s="196"/>
      <c r="B4" s="200" t="s">
        <v>350</v>
      </c>
      <c r="C4" s="196"/>
      <c r="D4" s="196"/>
      <c r="E4" s="196"/>
      <c r="F4" s="201" t="s">
        <v>351</v>
      </c>
      <c r="G4" s="196"/>
      <c r="H4" s="202"/>
      <c r="I4" s="203"/>
      <c r="J4" s="203"/>
      <c r="K4" s="196"/>
    </row>
    <row r="5" spans="1:11" s="12" customFormat="1" ht="14.25">
      <c r="A5" s="204"/>
      <c r="B5" s="205" t="s">
        <v>352</v>
      </c>
      <c r="C5" s="204"/>
      <c r="D5" s="204"/>
      <c r="E5" s="204"/>
      <c r="F5" s="204"/>
      <c r="G5" s="204"/>
      <c r="H5" s="206"/>
      <c r="I5" s="207"/>
      <c r="J5" s="208"/>
      <c r="K5" s="204"/>
    </row>
    <row r="6" spans="1:11" ht="19.5" thickBot="1">
      <c r="A6" s="209"/>
      <c r="B6" s="210" t="s">
        <v>353</v>
      </c>
      <c r="C6" s="211"/>
      <c r="D6" s="211"/>
      <c r="E6" s="211"/>
      <c r="F6" s="211"/>
      <c r="G6" s="211"/>
      <c r="H6" s="212"/>
      <c r="I6" s="213"/>
      <c r="J6" s="214"/>
      <c r="K6" s="194"/>
    </row>
    <row r="7" spans="1:11" ht="11.45" customHeight="1">
      <c r="A7" s="209"/>
      <c r="B7" s="215"/>
      <c r="C7" s="194"/>
      <c r="D7" s="194"/>
      <c r="E7" s="194"/>
      <c r="F7" s="194"/>
      <c r="G7" s="194"/>
      <c r="H7" s="194"/>
      <c r="I7" s="213"/>
      <c r="J7" s="214"/>
      <c r="K7" s="194"/>
    </row>
    <row r="8" spans="1:11" ht="17.25">
      <c r="A8" s="194"/>
      <c r="B8" s="216" t="s">
        <v>354</v>
      </c>
      <c r="C8" s="194"/>
      <c r="D8" s="194"/>
      <c r="E8" s="194"/>
      <c r="F8" s="216"/>
      <c r="G8" s="194"/>
      <c r="H8" s="194"/>
      <c r="I8" s="194"/>
      <c r="J8" s="194"/>
      <c r="K8" s="194"/>
    </row>
    <row r="9" spans="1:11" ht="12.75" customHeight="1">
      <c r="A9" s="217"/>
      <c r="B9" s="194"/>
      <c r="C9" s="194"/>
      <c r="D9" s="194"/>
      <c r="E9" s="194"/>
      <c r="F9" s="194"/>
      <c r="G9" s="194"/>
      <c r="H9" s="194"/>
      <c r="I9" s="194"/>
      <c r="J9" s="194"/>
      <c r="K9" s="194"/>
    </row>
    <row r="10" spans="1:11">
      <c r="A10" s="194"/>
      <c r="B10" s="194"/>
      <c r="C10" s="194"/>
      <c r="D10" s="194"/>
      <c r="E10" s="194"/>
      <c r="F10" s="194"/>
      <c r="G10" s="194"/>
      <c r="H10" s="194"/>
      <c r="I10" s="194"/>
      <c r="J10" s="194"/>
      <c r="K10" s="194"/>
    </row>
    <row r="11" spans="1:11">
      <c r="A11" s="194"/>
      <c r="B11" s="194"/>
      <c r="C11" s="194"/>
      <c r="D11" s="194"/>
      <c r="E11" s="194"/>
      <c r="F11" s="194"/>
      <c r="G11" s="194"/>
      <c r="H11" s="194"/>
      <c r="I11" s="194"/>
      <c r="J11" s="194"/>
      <c r="K11" s="194"/>
    </row>
    <row r="12" spans="1:11">
      <c r="A12" s="194"/>
      <c r="B12" s="194"/>
      <c r="C12" s="194"/>
      <c r="D12" s="194"/>
      <c r="E12" s="194"/>
      <c r="F12" s="194"/>
      <c r="G12" s="194"/>
      <c r="H12" s="194"/>
      <c r="I12" s="194"/>
      <c r="J12" s="194"/>
      <c r="K12" s="194"/>
    </row>
    <row r="13" spans="1:11">
      <c r="A13" s="194"/>
      <c r="B13" s="194"/>
      <c r="C13" s="194"/>
      <c r="D13" s="194"/>
      <c r="E13" s="194"/>
      <c r="F13" s="194"/>
      <c r="G13" s="194"/>
      <c r="H13" s="194"/>
      <c r="I13" s="194"/>
      <c r="J13" s="194"/>
      <c r="K13" s="194"/>
    </row>
    <row r="14" spans="1:11">
      <c r="A14" s="194"/>
      <c r="B14" s="194"/>
      <c r="C14" s="194"/>
      <c r="D14" s="194"/>
      <c r="E14" s="194"/>
      <c r="F14" s="194"/>
      <c r="G14" s="194"/>
      <c r="H14" s="194"/>
      <c r="I14" s="194"/>
      <c r="J14" s="194"/>
      <c r="K14" s="194"/>
    </row>
    <row r="15" spans="1:11">
      <c r="A15" s="194"/>
      <c r="B15" s="194"/>
      <c r="C15" s="194"/>
      <c r="D15" s="194"/>
      <c r="E15" s="194"/>
      <c r="F15" s="194"/>
      <c r="G15" s="194"/>
      <c r="H15" s="194"/>
      <c r="I15" s="194"/>
      <c r="J15" s="194"/>
      <c r="K15" s="194"/>
    </row>
    <row r="16" spans="1:11">
      <c r="A16" s="194"/>
      <c r="B16" s="194"/>
      <c r="C16" s="194"/>
      <c r="D16" s="194"/>
      <c r="E16" s="194"/>
      <c r="F16" s="194"/>
      <c r="G16" s="194"/>
      <c r="H16" s="194"/>
      <c r="I16" s="194"/>
      <c r="J16" s="194"/>
      <c r="K16" s="194"/>
    </row>
    <row r="17" spans="1:11">
      <c r="A17" s="194"/>
      <c r="B17" s="194"/>
      <c r="C17" s="194"/>
      <c r="D17" s="194"/>
      <c r="E17" s="194"/>
      <c r="F17" s="194"/>
      <c r="G17" s="194"/>
      <c r="H17" s="194"/>
      <c r="I17" s="194"/>
      <c r="J17" s="194"/>
      <c r="K17" s="194"/>
    </row>
    <row r="18" spans="1:11">
      <c r="A18" s="194"/>
      <c r="B18" s="194"/>
      <c r="C18" s="194"/>
      <c r="D18" s="194"/>
      <c r="E18" s="194"/>
      <c r="F18" s="194"/>
      <c r="G18" s="194"/>
      <c r="H18" s="194"/>
      <c r="I18" s="194"/>
      <c r="J18" s="194"/>
      <c r="K18" s="194"/>
    </row>
    <row r="19" spans="1:11">
      <c r="A19" s="194"/>
      <c r="B19" s="194"/>
      <c r="C19" s="194"/>
      <c r="D19" s="194"/>
      <c r="E19" s="194"/>
      <c r="F19" s="194"/>
      <c r="G19" s="194"/>
      <c r="H19" s="194"/>
      <c r="I19" s="194"/>
      <c r="J19" s="194"/>
      <c r="K19" s="194"/>
    </row>
    <row r="20" spans="1:11" ht="17.25">
      <c r="A20" s="194"/>
      <c r="B20" s="216" t="s">
        <v>355</v>
      </c>
      <c r="C20" s="194"/>
      <c r="D20" s="194"/>
      <c r="E20" s="194"/>
      <c r="F20" s="194"/>
      <c r="G20" s="194"/>
      <c r="H20" s="194"/>
      <c r="I20" s="194"/>
      <c r="J20" s="194"/>
      <c r="K20" s="194"/>
    </row>
    <row r="21" spans="1:11">
      <c r="A21" s="194"/>
      <c r="B21" s="194"/>
      <c r="C21" s="194"/>
      <c r="D21" s="194"/>
      <c r="E21" s="194"/>
      <c r="F21" s="194"/>
      <c r="G21" s="194"/>
      <c r="H21" s="194"/>
      <c r="I21" s="194"/>
      <c r="J21" s="194"/>
      <c r="K21" s="194"/>
    </row>
    <row r="22" spans="1:11">
      <c r="A22" s="194"/>
      <c r="B22" s="194"/>
      <c r="C22" s="194"/>
      <c r="D22" s="194"/>
      <c r="E22" s="218"/>
      <c r="F22" s="194"/>
      <c r="G22" s="194"/>
      <c r="H22" s="194"/>
      <c r="I22" s="194"/>
      <c r="J22" s="194"/>
      <c r="K22" s="194"/>
    </row>
    <row r="23" spans="1:11">
      <c r="A23" s="194"/>
      <c r="B23" s="194"/>
      <c r="C23" s="194"/>
      <c r="D23" s="194"/>
      <c r="E23" s="194"/>
      <c r="F23" s="194"/>
      <c r="G23" s="194"/>
      <c r="H23" s="194"/>
      <c r="I23" s="194"/>
      <c r="J23" s="194"/>
      <c r="K23" s="194"/>
    </row>
    <row r="24" spans="1:11">
      <c r="A24" s="194"/>
      <c r="B24" s="194"/>
      <c r="C24" s="194"/>
      <c r="D24" s="194"/>
      <c r="E24" s="194"/>
      <c r="F24" s="194"/>
      <c r="G24" s="194"/>
      <c r="H24" s="194"/>
      <c r="I24" s="194"/>
      <c r="J24" s="194"/>
      <c r="K24" s="194"/>
    </row>
    <row r="25" spans="1:11">
      <c r="A25" s="194"/>
      <c r="B25" s="194"/>
      <c r="C25" s="194"/>
      <c r="D25" s="194"/>
      <c r="E25" s="194"/>
      <c r="F25" s="194"/>
      <c r="G25" s="194"/>
      <c r="H25" s="194"/>
      <c r="I25" s="194"/>
      <c r="J25" s="194"/>
      <c r="K25" s="194"/>
    </row>
    <row r="26" spans="1:11">
      <c r="A26" s="194"/>
      <c r="B26" s="194"/>
      <c r="C26" s="194"/>
      <c r="D26" s="194"/>
      <c r="E26" s="194"/>
      <c r="F26" s="194"/>
      <c r="G26" s="194"/>
      <c r="H26" s="194"/>
      <c r="I26" s="194"/>
      <c r="J26" s="194"/>
      <c r="K26" s="194"/>
    </row>
    <row r="27" spans="1:11">
      <c r="A27" s="194"/>
      <c r="B27" s="194"/>
      <c r="C27" s="194"/>
      <c r="D27" s="194"/>
      <c r="E27" s="194"/>
      <c r="F27" s="194"/>
      <c r="G27" s="194"/>
      <c r="H27" s="194"/>
      <c r="I27" s="194"/>
      <c r="J27" s="194"/>
      <c r="K27" s="194"/>
    </row>
    <row r="28" spans="1:11">
      <c r="A28" s="194"/>
      <c r="B28" s="194"/>
      <c r="C28" s="194"/>
      <c r="D28" s="194"/>
      <c r="E28" s="194"/>
      <c r="F28" s="194"/>
      <c r="G28" s="194"/>
      <c r="H28" s="194"/>
      <c r="I28" s="194"/>
      <c r="J28" s="194"/>
      <c r="K28" s="194"/>
    </row>
    <row r="29" spans="1:11">
      <c r="A29" s="194"/>
      <c r="B29" s="194"/>
      <c r="C29" s="194"/>
      <c r="D29" s="194"/>
      <c r="E29" s="194"/>
      <c r="F29" s="194"/>
      <c r="G29" s="194"/>
      <c r="H29" s="194"/>
      <c r="I29" s="194"/>
      <c r="J29" s="194"/>
      <c r="K29" s="194"/>
    </row>
    <row r="30" spans="1:11">
      <c r="A30" s="194"/>
      <c r="B30" s="194"/>
      <c r="C30" s="194"/>
      <c r="D30" s="194"/>
      <c r="E30" s="194"/>
      <c r="F30" s="194"/>
      <c r="G30" s="194"/>
      <c r="H30" s="194"/>
      <c r="I30" s="194"/>
      <c r="J30" s="194"/>
      <c r="K30" s="194"/>
    </row>
    <row r="31" spans="1:11">
      <c r="A31" s="194"/>
      <c r="B31" s="194"/>
      <c r="C31" s="194"/>
      <c r="D31" s="194"/>
      <c r="E31" s="194"/>
      <c r="F31" s="194"/>
      <c r="G31" s="194"/>
      <c r="H31" s="194"/>
      <c r="I31" s="194"/>
      <c r="J31" s="194"/>
      <c r="K31" s="194"/>
    </row>
    <row r="32" spans="1:11">
      <c r="A32" s="194"/>
      <c r="B32" s="194"/>
      <c r="C32" s="194"/>
      <c r="D32" s="194"/>
      <c r="E32" s="194"/>
      <c r="F32" s="194"/>
      <c r="G32" s="194"/>
      <c r="H32" s="194"/>
      <c r="I32" s="194"/>
      <c r="J32" s="194"/>
      <c r="K32" s="194"/>
    </row>
    <row r="33" spans="1:11">
      <c r="A33" s="194"/>
      <c r="B33" s="194"/>
      <c r="C33" s="194"/>
      <c r="D33" s="194"/>
      <c r="E33" s="194"/>
      <c r="F33" s="194"/>
      <c r="G33" s="194"/>
      <c r="H33" s="194"/>
      <c r="I33" s="194"/>
      <c r="J33" s="194"/>
      <c r="K33" s="194"/>
    </row>
    <row r="34" spans="1:11">
      <c r="A34" s="194"/>
      <c r="B34" s="194"/>
      <c r="C34" s="194"/>
      <c r="D34" s="194"/>
      <c r="E34" s="194"/>
      <c r="F34" s="194"/>
      <c r="G34" s="194"/>
      <c r="H34" s="194"/>
      <c r="I34" s="194"/>
      <c r="J34" s="194"/>
      <c r="K34" s="194"/>
    </row>
    <row r="35" spans="1:11">
      <c r="A35" s="194"/>
      <c r="B35" s="194"/>
      <c r="C35" s="194"/>
      <c r="D35" s="194"/>
      <c r="E35" s="194"/>
      <c r="F35" s="194"/>
      <c r="G35" s="194"/>
      <c r="H35" s="194"/>
      <c r="I35" s="194"/>
      <c r="J35" s="194"/>
      <c r="K35" s="194"/>
    </row>
    <row r="36" spans="1:11">
      <c r="A36" s="194"/>
      <c r="B36" s="194"/>
      <c r="C36" s="194"/>
      <c r="D36" s="194"/>
      <c r="E36" s="194"/>
      <c r="F36" s="194"/>
      <c r="G36" s="194"/>
      <c r="H36" s="194"/>
      <c r="I36" s="194"/>
      <c r="J36" s="194"/>
      <c r="K36" s="194"/>
    </row>
    <row r="37" spans="1:11">
      <c r="A37" s="194"/>
      <c r="B37" s="194"/>
      <c r="C37" s="194"/>
      <c r="D37" s="194"/>
      <c r="E37" s="194"/>
      <c r="F37" s="194"/>
      <c r="G37" s="194"/>
      <c r="H37" s="194"/>
      <c r="I37" s="194"/>
      <c r="J37" s="194"/>
      <c r="K37" s="194"/>
    </row>
    <row r="38" spans="1:11">
      <c r="A38" s="194"/>
      <c r="B38" s="194"/>
      <c r="C38" s="194"/>
      <c r="D38" s="194"/>
      <c r="E38" s="194"/>
      <c r="F38" s="194"/>
      <c r="G38" s="194"/>
      <c r="H38" s="194"/>
      <c r="I38" s="194"/>
      <c r="J38" s="194"/>
      <c r="K38" s="194"/>
    </row>
    <row r="39" spans="1:11">
      <c r="A39" s="194"/>
      <c r="B39" s="194"/>
      <c r="C39" s="194"/>
      <c r="D39" s="194"/>
      <c r="E39" s="194"/>
      <c r="F39" s="194"/>
      <c r="G39" s="194"/>
      <c r="H39" s="194"/>
      <c r="I39" s="194"/>
      <c r="J39" s="194"/>
      <c r="K39" s="194"/>
    </row>
    <row r="40" spans="1:11" ht="17.25">
      <c r="A40" s="216" t="s">
        <v>356</v>
      </c>
      <c r="B40" s="194"/>
      <c r="C40" s="194"/>
      <c r="D40" s="194"/>
      <c r="E40" s="194"/>
      <c r="F40" s="194"/>
      <c r="G40" s="194"/>
      <c r="H40" s="194"/>
      <c r="I40" s="194"/>
      <c r="J40" s="194"/>
      <c r="K40" s="194"/>
    </row>
    <row r="41" spans="1:11" ht="17.25">
      <c r="A41" s="194"/>
      <c r="B41" s="219" t="s">
        <v>357</v>
      </c>
      <c r="C41" s="194"/>
      <c r="D41" s="194"/>
      <c r="E41" s="192"/>
      <c r="F41" s="192"/>
      <c r="G41" s="219" t="s">
        <v>358</v>
      </c>
      <c r="H41" s="194"/>
      <c r="I41" s="194"/>
      <c r="J41" s="194"/>
      <c r="K41" s="194"/>
    </row>
    <row r="42" spans="1:11" ht="6" customHeight="1">
      <c r="A42" s="194"/>
      <c r="B42" s="194"/>
      <c r="C42" s="194"/>
      <c r="D42" s="194"/>
      <c r="E42" s="194"/>
      <c r="F42" s="194"/>
      <c r="G42" s="194"/>
      <c r="H42" s="194"/>
      <c r="I42" s="194"/>
      <c r="J42" s="194"/>
      <c r="K42" s="194"/>
    </row>
    <row r="43" spans="1:11">
      <c r="A43" s="194"/>
      <c r="B43" s="194"/>
      <c r="C43" s="194"/>
      <c r="D43" s="194"/>
      <c r="E43" s="194"/>
      <c r="F43" s="194"/>
      <c r="G43" s="194"/>
      <c r="H43" s="194"/>
      <c r="I43" s="194"/>
      <c r="J43" s="194"/>
      <c r="K43" s="194"/>
    </row>
    <row r="44" spans="1:11">
      <c r="A44" s="194"/>
      <c r="B44" s="194"/>
      <c r="C44" s="194"/>
      <c r="D44" s="194"/>
      <c r="E44" s="194"/>
      <c r="F44" s="194"/>
      <c r="G44" s="194"/>
      <c r="H44" s="194"/>
      <c r="I44" s="194"/>
      <c r="J44" s="194"/>
      <c r="K44" s="194"/>
    </row>
    <row r="45" spans="1:11">
      <c r="A45" s="194"/>
      <c r="B45" s="194"/>
      <c r="C45" s="194"/>
      <c r="D45" s="194"/>
      <c r="E45" s="194"/>
      <c r="F45" s="194"/>
      <c r="G45" s="194"/>
      <c r="H45" s="194"/>
      <c r="I45" s="194"/>
      <c r="J45" s="194"/>
      <c r="K45" s="194"/>
    </row>
    <row r="46" spans="1:11">
      <c r="A46" s="194"/>
      <c r="B46" s="194"/>
      <c r="C46" s="194"/>
      <c r="D46" s="194"/>
      <c r="E46" s="194"/>
      <c r="F46" s="194"/>
      <c r="G46" s="194"/>
      <c r="H46" s="194"/>
      <c r="I46" s="194"/>
      <c r="J46" s="194"/>
      <c r="K46" s="194"/>
    </row>
    <row r="47" spans="1:11" ht="13.5" customHeight="1">
      <c r="A47" s="194"/>
      <c r="B47" s="194"/>
      <c r="C47" s="194"/>
      <c r="D47" s="220"/>
      <c r="E47" s="194"/>
      <c r="F47" s="194"/>
      <c r="G47" s="194"/>
      <c r="H47" s="194"/>
      <c r="I47" s="194"/>
      <c r="J47" s="194"/>
      <c r="K47" s="194"/>
    </row>
    <row r="48" spans="1:11" ht="13.5" customHeight="1">
      <c r="A48" s="194"/>
      <c r="B48" s="194"/>
      <c r="C48" s="194"/>
      <c r="D48" s="220"/>
      <c r="E48" s="194"/>
      <c r="F48" s="194"/>
      <c r="G48" s="194"/>
      <c r="H48" s="194"/>
      <c r="I48" s="194"/>
      <c r="J48" s="194"/>
      <c r="K48" s="194"/>
    </row>
    <row r="49" spans="1:11">
      <c r="A49" s="194"/>
      <c r="B49" s="194"/>
      <c r="C49" s="194"/>
      <c r="D49" s="194"/>
      <c r="E49" s="194"/>
      <c r="F49" s="194"/>
      <c r="G49" s="194"/>
      <c r="H49" s="194"/>
      <c r="I49" s="194"/>
      <c r="J49" s="194"/>
      <c r="K49" s="194"/>
    </row>
    <row r="50" spans="1:11">
      <c r="A50" s="194"/>
      <c r="B50" s="194"/>
      <c r="C50" s="194"/>
      <c r="D50" s="194"/>
      <c r="E50" s="194"/>
      <c r="F50" s="194"/>
      <c r="G50" s="194"/>
      <c r="H50" s="194"/>
      <c r="I50" s="194"/>
      <c r="J50" s="194"/>
      <c r="K50" s="194"/>
    </row>
    <row r="51" spans="1:11">
      <c r="A51" s="194"/>
      <c r="B51" s="194"/>
      <c r="C51" s="194"/>
      <c r="D51" s="194"/>
      <c r="E51" s="194"/>
      <c r="F51" s="194"/>
      <c r="G51" s="194"/>
      <c r="H51" s="194"/>
      <c r="I51" s="194"/>
      <c r="J51" s="194"/>
      <c r="K51" s="194"/>
    </row>
    <row r="52" spans="1:11">
      <c r="A52" s="194"/>
      <c r="B52" s="194"/>
      <c r="C52" s="194"/>
      <c r="D52" s="194"/>
      <c r="E52" s="194"/>
      <c r="F52" s="194"/>
      <c r="G52" s="194"/>
      <c r="H52" s="194"/>
      <c r="I52" s="194"/>
      <c r="J52" s="194"/>
      <c r="K52" s="194"/>
    </row>
    <row r="53" spans="1:11">
      <c r="A53" s="194"/>
      <c r="B53" s="194"/>
      <c r="C53" s="194"/>
      <c r="D53" s="194"/>
      <c r="E53" s="194"/>
      <c r="F53" s="194"/>
      <c r="G53" s="194"/>
      <c r="H53" s="194"/>
      <c r="I53" s="194"/>
      <c r="J53" s="194"/>
      <c r="K53" s="194"/>
    </row>
    <row r="54" spans="1:11">
      <c r="A54" s="194"/>
      <c r="B54" s="194"/>
      <c r="C54" s="194"/>
      <c r="D54" s="194"/>
      <c r="E54" s="194"/>
      <c r="F54" s="194"/>
      <c r="G54" s="194"/>
      <c r="H54" s="194"/>
      <c r="I54" s="194"/>
      <c r="J54" s="194"/>
      <c r="K54" s="194"/>
    </row>
    <row r="55" spans="1:11">
      <c r="A55" s="194"/>
      <c r="B55" s="194"/>
      <c r="C55" s="194"/>
      <c r="D55" s="194"/>
      <c r="E55" s="194"/>
      <c r="F55" s="194"/>
      <c r="G55" s="194"/>
      <c r="H55" s="194"/>
      <c r="I55" s="194"/>
      <c r="J55" s="194"/>
      <c r="K55" s="194"/>
    </row>
    <row r="56" spans="1:11">
      <c r="A56" s="194"/>
      <c r="B56" s="194"/>
      <c r="C56" s="194"/>
      <c r="D56" s="194"/>
      <c r="E56" s="194"/>
      <c r="F56" s="194"/>
      <c r="G56" s="194"/>
      <c r="H56" s="194"/>
      <c r="I56" s="194"/>
      <c r="J56" s="194"/>
      <c r="K56" s="194"/>
    </row>
    <row r="57" spans="1:11">
      <c r="A57" s="194"/>
      <c r="B57" s="194"/>
      <c r="C57" s="194"/>
      <c r="D57" s="194"/>
      <c r="E57" s="194"/>
      <c r="F57" s="194"/>
      <c r="G57" s="194"/>
      <c r="H57" s="194"/>
      <c r="I57" s="194"/>
      <c r="J57" s="194"/>
      <c r="K57" s="194"/>
    </row>
    <row r="58" spans="1:11">
      <c r="A58" s="194"/>
      <c r="B58" s="194"/>
      <c r="C58" s="194"/>
      <c r="D58" s="194"/>
      <c r="E58" s="194"/>
      <c r="F58" s="194"/>
      <c r="G58" s="194"/>
      <c r="H58" s="194"/>
      <c r="I58" s="194"/>
      <c r="J58" s="194"/>
      <c r="K58" s="194"/>
    </row>
    <row r="59" spans="1:11">
      <c r="A59" s="194"/>
      <c r="B59" s="194"/>
      <c r="C59" s="194"/>
      <c r="D59" s="194"/>
      <c r="E59" s="194"/>
      <c r="F59" s="194"/>
      <c r="G59" s="194"/>
      <c r="H59" s="194"/>
      <c r="I59" s="194"/>
      <c r="J59" s="194"/>
      <c r="K59" s="194"/>
    </row>
    <row r="60" spans="1:11" ht="19.5" customHeight="1">
      <c r="A60" s="194"/>
      <c r="B60" s="194"/>
      <c r="C60" s="194"/>
      <c r="D60" s="194"/>
      <c r="E60" s="194"/>
      <c r="F60" s="194"/>
      <c r="G60" s="194"/>
      <c r="H60" s="194"/>
      <c r="I60" s="194"/>
      <c r="J60" s="194"/>
      <c r="K60" s="194"/>
    </row>
  </sheetData>
  <phoneticPr fontId="2"/>
  <pageMargins left="0.23622047244094491" right="0.23622047244094491" top="0.74803149606299213" bottom="0" header="0.31496062992125984" footer="0.31496062992125984"/>
  <pageSetup paperSize="9" orientation="portrait" r:id="rId1"/>
  <headerFooter>
    <oddHeader>&amp;C&amp;"Calibri"&amp;10&amp;K000000 PROTECTED 関係者外秘&amp;1#_x000D_</oddHead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7"/>
  <dimension ref="A1:I61"/>
  <sheetViews>
    <sheetView view="pageBreakPreview" topLeftCell="A21" zoomScale="41" zoomScaleNormal="100" zoomScaleSheetLayoutView="70" workbookViewId="0">
      <selection activeCell="X74" sqref="X74"/>
    </sheetView>
  </sheetViews>
  <sheetFormatPr defaultRowHeight="13.5"/>
  <sheetData>
    <row r="1" spans="1:9" ht="21">
      <c r="A1" s="193" t="s">
        <v>359</v>
      </c>
      <c r="B1" s="194"/>
      <c r="C1" s="194"/>
      <c r="D1" s="194"/>
      <c r="E1" s="194"/>
      <c r="F1" s="194"/>
      <c r="G1" s="194"/>
      <c r="H1" s="194"/>
      <c r="I1" s="194"/>
    </row>
    <row r="2" spans="1:9">
      <c r="A2" s="194"/>
      <c r="B2" s="194"/>
      <c r="C2" s="194"/>
      <c r="D2" s="194"/>
      <c r="E2" s="194"/>
      <c r="F2" s="194"/>
      <c r="G2" s="194"/>
      <c r="H2" s="194"/>
      <c r="I2" s="194"/>
    </row>
    <row r="3" spans="1:9">
      <c r="A3" s="194"/>
      <c r="B3" s="194"/>
      <c r="C3" s="194"/>
      <c r="D3" s="194"/>
      <c r="E3" s="194"/>
      <c r="F3" s="194"/>
      <c r="G3" s="194"/>
      <c r="H3" s="194"/>
      <c r="I3" s="194"/>
    </row>
    <row r="4" spans="1:9">
      <c r="A4" s="194"/>
      <c r="B4" s="194"/>
      <c r="C4" s="194"/>
      <c r="D4" s="194"/>
      <c r="E4" s="194"/>
      <c r="F4" s="194"/>
      <c r="G4" s="194"/>
      <c r="H4" s="194"/>
      <c r="I4" s="194"/>
    </row>
    <row r="5" spans="1:9">
      <c r="A5" s="194"/>
      <c r="B5" s="194"/>
      <c r="C5" s="194"/>
      <c r="D5" s="194"/>
      <c r="E5" s="194"/>
      <c r="F5" s="194"/>
      <c r="G5" s="194"/>
      <c r="H5" s="194"/>
      <c r="I5" s="194"/>
    </row>
    <row r="6" spans="1:9">
      <c r="A6" s="194"/>
      <c r="B6" s="194"/>
      <c r="C6" s="194"/>
      <c r="D6" s="194"/>
      <c r="E6" s="194"/>
      <c r="F6" s="194"/>
      <c r="G6" s="194"/>
      <c r="H6" s="194"/>
      <c r="I6" s="194"/>
    </row>
    <row r="7" spans="1:9">
      <c r="A7" s="194"/>
      <c r="B7" s="194"/>
      <c r="C7" s="194"/>
      <c r="D7" s="194"/>
      <c r="E7" s="194"/>
      <c r="F7" s="194"/>
      <c r="G7" s="194"/>
      <c r="H7" s="194"/>
      <c r="I7" s="194"/>
    </row>
    <row r="8" spans="1:9">
      <c r="A8" s="194"/>
      <c r="B8" s="194"/>
      <c r="C8" s="194"/>
      <c r="D8" s="194"/>
      <c r="E8" s="194"/>
      <c r="F8" s="194"/>
      <c r="G8" s="194"/>
      <c r="H8" s="194"/>
      <c r="I8" s="194"/>
    </row>
    <row r="9" spans="1:9">
      <c r="A9" s="194"/>
      <c r="B9" s="194"/>
      <c r="C9" s="194"/>
      <c r="D9" s="194"/>
      <c r="E9" s="194"/>
      <c r="F9" s="194"/>
      <c r="G9" s="194"/>
      <c r="H9" s="194"/>
      <c r="I9" s="194"/>
    </row>
    <row r="10" spans="1:9">
      <c r="A10" s="194"/>
      <c r="B10" s="194"/>
      <c r="C10" s="194"/>
      <c r="D10" s="194"/>
      <c r="E10" s="194"/>
      <c r="F10" s="194"/>
      <c r="G10" s="194"/>
      <c r="H10" s="194"/>
      <c r="I10" s="194"/>
    </row>
    <row r="11" spans="1:9">
      <c r="A11" s="194"/>
      <c r="B11" s="194"/>
      <c r="C11" s="194"/>
      <c r="D11" s="194"/>
      <c r="E11" s="194"/>
      <c r="F11" s="194"/>
      <c r="G11" s="194"/>
      <c r="H11" s="194"/>
      <c r="I11" s="194"/>
    </row>
    <row r="12" spans="1:9">
      <c r="A12" s="194"/>
      <c r="B12" s="194"/>
      <c r="C12" s="194"/>
      <c r="D12" s="194"/>
      <c r="E12" s="194"/>
      <c r="F12" s="194"/>
      <c r="G12" s="194"/>
      <c r="H12" s="194"/>
      <c r="I12" s="194"/>
    </row>
    <row r="13" spans="1:9">
      <c r="A13" s="194"/>
      <c r="B13" s="194"/>
      <c r="C13" s="194"/>
      <c r="D13" s="194"/>
      <c r="E13" s="194"/>
      <c r="F13" s="194"/>
      <c r="G13" s="194"/>
      <c r="H13" s="194"/>
      <c r="I13" s="194"/>
    </row>
    <row r="14" spans="1:9">
      <c r="A14" s="194"/>
      <c r="B14" s="194"/>
      <c r="C14" s="194"/>
      <c r="D14" s="194"/>
      <c r="E14" s="194"/>
      <c r="F14" s="194"/>
      <c r="G14" s="194"/>
      <c r="H14" s="194"/>
      <c r="I14" s="194"/>
    </row>
    <row r="15" spans="1:9">
      <c r="A15" s="194"/>
      <c r="B15" s="194"/>
      <c r="C15" s="194"/>
      <c r="D15" s="194"/>
      <c r="E15" s="194"/>
      <c r="F15" s="194"/>
      <c r="G15" s="194"/>
      <c r="H15" s="194"/>
      <c r="I15" s="221"/>
    </row>
    <row r="16" spans="1:9">
      <c r="A16" s="194"/>
      <c r="B16" s="194"/>
      <c r="C16" s="194"/>
      <c r="D16" s="194"/>
      <c r="E16" s="194"/>
      <c r="F16" s="194"/>
      <c r="G16" s="194"/>
      <c r="H16" s="194"/>
      <c r="I16" s="221"/>
    </row>
    <row r="17" spans="1:9">
      <c r="A17" s="194"/>
      <c r="B17" s="194"/>
      <c r="C17" s="194"/>
      <c r="D17" s="194"/>
      <c r="E17" s="194"/>
      <c r="F17" s="194"/>
      <c r="G17" s="194"/>
      <c r="H17" s="194"/>
      <c r="I17" s="194"/>
    </row>
    <row r="18" spans="1:9">
      <c r="A18" s="194"/>
      <c r="B18" s="194"/>
      <c r="C18" s="194"/>
      <c r="D18" s="194"/>
      <c r="E18" s="194"/>
      <c r="F18" s="194"/>
      <c r="G18" s="194"/>
      <c r="H18" s="194"/>
      <c r="I18" s="194"/>
    </row>
    <row r="19" spans="1:9">
      <c r="A19" s="194"/>
      <c r="B19" s="194"/>
      <c r="C19" s="194"/>
      <c r="D19" s="194"/>
      <c r="E19" s="194"/>
      <c r="F19" s="194"/>
      <c r="G19" s="194"/>
      <c r="H19" s="194"/>
      <c r="I19" s="194"/>
    </row>
    <row r="20" spans="1:9">
      <c r="A20" s="194"/>
      <c r="B20" s="194"/>
      <c r="C20" s="194"/>
      <c r="D20" s="194"/>
      <c r="E20" s="194"/>
      <c r="F20" s="194"/>
      <c r="G20" s="194"/>
      <c r="H20" s="194"/>
      <c r="I20" s="194"/>
    </row>
    <row r="21" spans="1:9">
      <c r="A21" s="194"/>
      <c r="B21" s="194"/>
      <c r="C21" s="194"/>
      <c r="D21" s="194"/>
      <c r="E21" s="194"/>
      <c r="F21" s="194"/>
      <c r="G21" s="194"/>
      <c r="H21" s="194"/>
      <c r="I21" s="194"/>
    </row>
    <row r="22" spans="1:9">
      <c r="A22" s="194"/>
      <c r="B22" s="194"/>
      <c r="C22" s="194"/>
      <c r="D22" s="194"/>
      <c r="E22" s="194"/>
      <c r="F22" s="194"/>
      <c r="G22" s="194"/>
      <c r="H22" s="194"/>
      <c r="I22" s="194"/>
    </row>
    <row r="23" spans="1:9">
      <c r="A23" s="194"/>
      <c r="B23" s="194"/>
      <c r="C23" s="194"/>
      <c r="D23" s="194"/>
      <c r="E23" s="194"/>
      <c r="F23" s="194"/>
      <c r="G23" s="194"/>
      <c r="H23" s="194"/>
      <c r="I23" s="194"/>
    </row>
    <row r="24" spans="1:9">
      <c r="A24" s="194"/>
      <c r="B24" s="194"/>
      <c r="C24" s="194"/>
      <c r="D24" s="194"/>
      <c r="E24" s="194"/>
      <c r="F24" s="194"/>
      <c r="G24" s="194"/>
      <c r="H24" s="194"/>
      <c r="I24" s="194"/>
    </row>
    <row r="25" spans="1:9">
      <c r="A25" s="194"/>
      <c r="B25" s="194"/>
      <c r="C25" s="194"/>
      <c r="D25" s="194"/>
      <c r="E25" s="194"/>
      <c r="F25" s="194"/>
      <c r="G25" s="194"/>
      <c r="H25" s="194"/>
      <c r="I25" s="194"/>
    </row>
    <row r="26" spans="1:9">
      <c r="A26" s="194"/>
      <c r="B26" s="194"/>
      <c r="C26" s="194"/>
      <c r="D26" s="194"/>
      <c r="E26" s="218"/>
      <c r="F26" s="194"/>
      <c r="G26" s="194"/>
      <c r="H26" s="194"/>
      <c r="I26" s="194"/>
    </row>
    <row r="27" spans="1:9">
      <c r="A27" s="194"/>
      <c r="B27" s="194"/>
      <c r="C27" s="194"/>
      <c r="D27" s="194"/>
      <c r="E27" s="194"/>
      <c r="F27" s="194"/>
      <c r="G27" s="194"/>
      <c r="H27" s="194"/>
      <c r="I27" s="194"/>
    </row>
    <row r="28" spans="1:9">
      <c r="A28" s="194"/>
      <c r="B28" s="194"/>
      <c r="C28" s="194"/>
      <c r="D28" s="194"/>
      <c r="E28" s="194"/>
      <c r="F28" s="194"/>
      <c r="G28" s="194"/>
      <c r="H28" s="194"/>
      <c r="I28" s="194"/>
    </row>
    <row r="29" spans="1:9">
      <c r="A29" s="194"/>
      <c r="B29" s="194"/>
      <c r="C29" s="194"/>
      <c r="D29" s="194"/>
      <c r="E29" s="194"/>
      <c r="F29" s="194"/>
      <c r="G29" s="194"/>
      <c r="H29" s="194"/>
      <c r="I29" s="194"/>
    </row>
    <row r="30" spans="1:9">
      <c r="A30" s="194"/>
      <c r="B30" s="194"/>
      <c r="C30" s="194"/>
      <c r="D30" s="194"/>
      <c r="E30" s="194"/>
      <c r="F30" s="194"/>
      <c r="G30" s="194"/>
      <c r="H30" s="194"/>
      <c r="I30" s="194"/>
    </row>
    <row r="31" spans="1:9">
      <c r="A31" s="186"/>
      <c r="B31" s="186"/>
      <c r="C31" s="186"/>
      <c r="D31" s="186"/>
      <c r="E31" s="186"/>
      <c r="F31" s="194"/>
      <c r="G31" s="194"/>
      <c r="H31" s="194"/>
      <c r="I31" s="194"/>
    </row>
    <row r="32" spans="1:9">
      <c r="A32" s="186"/>
      <c r="B32" s="186"/>
      <c r="C32" s="186"/>
      <c r="D32" s="186"/>
      <c r="E32" s="186"/>
      <c r="F32" s="194"/>
      <c r="G32" s="194"/>
      <c r="H32" s="194"/>
      <c r="I32" s="194"/>
    </row>
    <row r="33" spans="1:9">
      <c r="A33" s="186"/>
      <c r="B33" s="186"/>
      <c r="C33" s="186"/>
      <c r="D33" s="186"/>
      <c r="E33" s="186"/>
      <c r="F33" s="194"/>
      <c r="G33" s="194"/>
      <c r="H33" s="194"/>
      <c r="I33" s="194"/>
    </row>
    <row r="34" spans="1:9">
      <c r="A34" s="186"/>
      <c r="B34" s="186"/>
      <c r="C34" s="186"/>
      <c r="D34" s="186"/>
      <c r="E34" s="186"/>
      <c r="F34" s="194"/>
      <c r="G34" s="194"/>
      <c r="H34" s="194"/>
      <c r="I34" s="194"/>
    </row>
    <row r="35" spans="1:9">
      <c r="A35" s="186" t="s">
        <v>360</v>
      </c>
      <c r="B35" s="186"/>
      <c r="C35" s="186"/>
      <c r="D35" s="186"/>
      <c r="E35" s="186"/>
      <c r="F35" s="194"/>
      <c r="G35" s="194"/>
      <c r="H35" s="194"/>
      <c r="I35" s="194"/>
    </row>
    <row r="36" spans="1:9">
      <c r="A36" s="186" t="s">
        <v>361</v>
      </c>
      <c r="B36" s="186"/>
      <c r="C36" s="186"/>
      <c r="D36" s="186"/>
      <c r="E36" s="186"/>
      <c r="F36" s="194"/>
      <c r="G36" s="194"/>
      <c r="H36" s="194"/>
      <c r="I36" s="194"/>
    </row>
    <row r="37" spans="1:9">
      <c r="A37" s="186" t="s">
        <v>362</v>
      </c>
      <c r="B37" s="186"/>
      <c r="C37" s="194"/>
      <c r="D37" s="194"/>
      <c r="E37" s="194"/>
      <c r="F37" s="194"/>
      <c r="G37" s="194"/>
      <c r="H37" s="194"/>
      <c r="I37" s="194"/>
    </row>
    <row r="38" spans="1:9">
      <c r="A38" s="186" t="s">
        <v>363</v>
      </c>
      <c r="B38" s="186"/>
      <c r="C38" s="194"/>
      <c r="D38" s="194"/>
      <c r="E38" s="194"/>
      <c r="F38" s="194"/>
      <c r="G38" s="194"/>
      <c r="H38" s="194"/>
      <c r="I38" s="194"/>
    </row>
    <row r="39" spans="1:9">
      <c r="A39" s="186" t="s">
        <v>364</v>
      </c>
      <c r="B39" s="186"/>
      <c r="C39" s="194"/>
      <c r="D39" s="194"/>
      <c r="E39" s="194"/>
      <c r="F39" s="194"/>
      <c r="G39" s="194"/>
      <c r="H39" s="194"/>
      <c r="I39" s="194"/>
    </row>
    <row r="40" spans="1:9">
      <c r="A40" s="186" t="s">
        <v>365</v>
      </c>
      <c r="B40" s="186"/>
      <c r="C40" s="194"/>
      <c r="D40" s="194"/>
      <c r="E40" s="194"/>
      <c r="F40" s="194"/>
      <c r="G40" s="194"/>
      <c r="H40" s="194"/>
      <c r="I40" s="194"/>
    </row>
    <row r="41" spans="1:9">
      <c r="A41" s="194"/>
      <c r="B41" s="194"/>
      <c r="C41" s="194"/>
      <c r="D41" s="194"/>
      <c r="E41" s="194"/>
      <c r="F41" s="194"/>
      <c r="G41" s="194"/>
      <c r="H41" s="194"/>
      <c r="I41" s="194"/>
    </row>
    <row r="42" spans="1:9">
      <c r="A42" s="194"/>
      <c r="B42" s="194"/>
      <c r="C42" s="194"/>
      <c r="D42" s="194"/>
      <c r="E42" s="194"/>
      <c r="F42" s="194"/>
      <c r="G42" s="194"/>
      <c r="H42" s="194"/>
      <c r="I42" s="194"/>
    </row>
    <row r="43" spans="1:9">
      <c r="A43" s="194"/>
      <c r="B43" s="194"/>
      <c r="C43" s="194"/>
      <c r="D43" s="194"/>
      <c r="E43" s="194"/>
      <c r="F43" s="194"/>
      <c r="G43" s="194"/>
      <c r="H43" s="194"/>
      <c r="I43" s="194"/>
    </row>
    <row r="44" spans="1:9">
      <c r="A44" s="194"/>
      <c r="B44" s="194"/>
      <c r="C44" s="194"/>
      <c r="D44" s="194"/>
      <c r="E44" s="194"/>
      <c r="F44" s="194"/>
      <c r="G44" s="194"/>
      <c r="H44" s="194"/>
      <c r="I44" s="194"/>
    </row>
    <row r="45" spans="1:9">
      <c r="A45" s="194"/>
      <c r="B45" s="194"/>
      <c r="C45" s="194"/>
      <c r="D45" s="194"/>
      <c r="E45" s="194"/>
      <c r="F45" s="194"/>
      <c r="G45" s="194"/>
      <c r="H45" s="194"/>
      <c r="I45" s="194"/>
    </row>
    <row r="46" spans="1:9">
      <c r="A46" s="194"/>
      <c r="B46" s="194"/>
      <c r="C46" s="194"/>
      <c r="D46" s="194"/>
      <c r="E46" s="194"/>
      <c r="F46" s="194"/>
      <c r="G46" s="194"/>
      <c r="H46" s="194"/>
      <c r="I46" s="194"/>
    </row>
    <row r="47" spans="1:9">
      <c r="A47" s="194"/>
      <c r="B47" s="194"/>
      <c r="C47" s="194"/>
      <c r="D47" s="194"/>
      <c r="E47" s="194"/>
      <c r="F47" s="194"/>
      <c r="G47" s="194"/>
      <c r="H47" s="194"/>
      <c r="I47" s="194"/>
    </row>
    <row r="48" spans="1:9">
      <c r="A48" s="194"/>
      <c r="B48" s="194"/>
      <c r="C48" s="194"/>
      <c r="D48" s="194"/>
      <c r="E48" s="194"/>
      <c r="F48" s="194"/>
      <c r="G48" s="194"/>
      <c r="H48" s="194"/>
      <c r="I48" s="194"/>
    </row>
    <row r="49" spans="1:9">
      <c r="A49" s="194"/>
      <c r="B49" s="194"/>
      <c r="C49" s="194"/>
      <c r="D49" s="194"/>
      <c r="E49" s="194"/>
      <c r="F49" s="194"/>
      <c r="G49" s="194"/>
      <c r="H49" s="194"/>
      <c r="I49" s="194"/>
    </row>
    <row r="50" spans="1:9">
      <c r="A50" s="194"/>
      <c r="B50" s="194"/>
      <c r="C50" s="194"/>
      <c r="D50" s="194"/>
      <c r="E50" s="194"/>
      <c r="F50" s="194"/>
      <c r="G50" s="194"/>
      <c r="H50" s="194"/>
      <c r="I50" s="194"/>
    </row>
    <row r="51" spans="1:9">
      <c r="A51" s="194"/>
      <c r="B51" s="194"/>
      <c r="C51" s="194"/>
      <c r="D51" s="194"/>
      <c r="E51" s="194"/>
      <c r="F51" s="194"/>
      <c r="G51" s="194"/>
      <c r="H51" s="194"/>
      <c r="I51" s="194"/>
    </row>
    <row r="52" spans="1:9">
      <c r="A52" s="194"/>
      <c r="B52" s="194"/>
      <c r="C52" s="194"/>
      <c r="D52" s="194"/>
      <c r="E52" s="194"/>
      <c r="F52" s="194"/>
      <c r="G52" s="194"/>
      <c r="H52" s="194"/>
      <c r="I52" s="194"/>
    </row>
    <row r="53" spans="1:9">
      <c r="A53" s="194"/>
      <c r="B53" s="194"/>
      <c r="C53" s="194"/>
      <c r="D53" s="194"/>
      <c r="E53" s="194"/>
      <c r="F53" s="194"/>
      <c r="G53" s="194"/>
      <c r="H53" s="194"/>
      <c r="I53" s="194"/>
    </row>
    <row r="54" spans="1:9">
      <c r="A54" s="194"/>
      <c r="B54" s="194"/>
      <c r="C54" s="194"/>
      <c r="D54" s="194"/>
      <c r="E54" s="194"/>
      <c r="F54" s="194"/>
      <c r="G54" s="194"/>
      <c r="H54" s="194"/>
      <c r="I54" s="194"/>
    </row>
    <row r="55" spans="1:9">
      <c r="A55" s="194"/>
      <c r="B55" s="194"/>
      <c r="C55" s="194"/>
      <c r="D55" s="194"/>
      <c r="E55" s="194"/>
      <c r="F55" s="194"/>
      <c r="G55" s="194"/>
      <c r="H55" s="194"/>
      <c r="I55" s="194"/>
    </row>
    <row r="56" spans="1:9">
      <c r="A56" s="194"/>
      <c r="B56" s="194"/>
      <c r="C56" s="194"/>
      <c r="D56" s="194"/>
      <c r="E56" s="194"/>
      <c r="F56" s="194"/>
      <c r="G56" s="194"/>
      <c r="H56" s="194"/>
      <c r="I56" s="194"/>
    </row>
    <row r="57" spans="1:9">
      <c r="A57" s="194"/>
      <c r="B57" s="194"/>
      <c r="C57" s="194"/>
      <c r="D57" s="194"/>
      <c r="E57" s="194"/>
      <c r="F57" s="194"/>
      <c r="G57" s="194"/>
      <c r="H57" s="194"/>
      <c r="I57" s="194"/>
    </row>
    <row r="58" spans="1:9">
      <c r="A58" s="194"/>
      <c r="B58" s="194"/>
      <c r="C58" s="194"/>
      <c r="D58" s="194"/>
      <c r="E58" s="194"/>
      <c r="F58" s="194"/>
      <c r="G58" s="194"/>
      <c r="H58" s="194"/>
      <c r="I58" s="194"/>
    </row>
    <row r="59" spans="1:9">
      <c r="A59" s="194"/>
      <c r="B59" s="194"/>
      <c r="C59" s="194"/>
      <c r="D59" s="194"/>
      <c r="E59" s="194"/>
      <c r="F59" s="194"/>
      <c r="G59" s="194"/>
      <c r="H59" s="194"/>
      <c r="I59" s="194"/>
    </row>
    <row r="60" spans="1:9">
      <c r="A60" s="194"/>
      <c r="B60" s="194"/>
      <c r="C60" s="194"/>
      <c r="D60" s="194"/>
      <c r="E60" s="194"/>
      <c r="F60" s="194"/>
      <c r="G60" s="194"/>
      <c r="H60" s="194"/>
      <c r="I60" s="194"/>
    </row>
    <row r="61" spans="1:9">
      <c r="A61" s="194"/>
      <c r="B61" s="194"/>
      <c r="C61" s="194"/>
      <c r="D61" s="194"/>
      <c r="E61" s="194"/>
      <c r="F61" s="194"/>
      <c r="G61" s="194"/>
      <c r="H61" s="194"/>
      <c r="I61" s="194"/>
    </row>
  </sheetData>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K49"/>
  <sheetViews>
    <sheetView view="pageBreakPreview" topLeftCell="A49" zoomScaleNormal="55" zoomScaleSheetLayoutView="100" workbookViewId="0">
      <selection activeCell="M4" sqref="M4"/>
    </sheetView>
  </sheetViews>
  <sheetFormatPr defaultRowHeight="13.5"/>
  <sheetData>
    <row r="1" spans="1:11" ht="41.25" customHeight="1">
      <c r="A1" s="222" t="s">
        <v>366</v>
      </c>
      <c r="B1" s="194"/>
      <c r="C1" s="194"/>
      <c r="D1" s="194"/>
      <c r="E1" s="194"/>
      <c r="F1" s="194"/>
      <c r="G1" s="194"/>
      <c r="H1" s="194"/>
      <c r="I1" s="194"/>
      <c r="J1" s="194"/>
      <c r="K1" s="194"/>
    </row>
    <row r="2" spans="1:11" ht="18.75" customHeight="1">
      <c r="A2" s="194"/>
      <c r="B2" s="223"/>
      <c r="C2" s="194"/>
      <c r="D2" s="224" t="s">
        <v>367</v>
      </c>
      <c r="E2" s="194"/>
      <c r="F2" s="194"/>
      <c r="G2" s="194"/>
      <c r="H2" s="224" t="s">
        <v>368</v>
      </c>
      <c r="I2" s="224"/>
      <c r="J2" s="194"/>
      <c r="K2" s="194"/>
    </row>
    <row r="3" spans="1:11">
      <c r="A3" s="194"/>
      <c r="B3" s="194"/>
      <c r="C3" s="194"/>
      <c r="D3" s="194"/>
      <c r="E3" s="194"/>
      <c r="F3" s="194"/>
      <c r="G3" s="194"/>
      <c r="H3" s="194"/>
      <c r="I3" s="194"/>
      <c r="J3" s="194"/>
      <c r="K3" s="194"/>
    </row>
    <row r="4" spans="1:11">
      <c r="A4" s="194"/>
      <c r="B4" s="194"/>
      <c r="C4" s="194"/>
      <c r="D4" s="194"/>
      <c r="E4" s="194"/>
      <c r="F4" s="194"/>
      <c r="G4" s="194"/>
      <c r="H4" s="194"/>
      <c r="I4" s="194"/>
      <c r="J4" s="194"/>
      <c r="K4" s="194"/>
    </row>
    <row r="5" spans="1:11">
      <c r="A5" s="194"/>
      <c r="B5" s="194"/>
      <c r="C5" s="194"/>
      <c r="D5" s="194"/>
      <c r="E5" s="194"/>
      <c r="F5" s="194"/>
      <c r="G5" s="194"/>
      <c r="H5" s="194"/>
      <c r="I5" s="194"/>
      <c r="J5" s="194"/>
      <c r="K5" s="194"/>
    </row>
    <row r="6" spans="1:11">
      <c r="A6" s="194"/>
      <c r="B6" s="194"/>
      <c r="C6" s="194"/>
      <c r="D6" s="194"/>
      <c r="E6" s="194"/>
      <c r="F6" s="194"/>
      <c r="G6" s="194"/>
      <c r="H6" s="194"/>
      <c r="I6" s="194"/>
      <c r="J6" s="194"/>
      <c r="K6" s="194"/>
    </row>
    <row r="7" spans="1:11">
      <c r="A7" s="194"/>
      <c r="B7" s="194"/>
      <c r="C7" s="194"/>
      <c r="D7" s="194"/>
      <c r="E7" s="194"/>
      <c r="F7" s="194"/>
      <c r="G7" s="194"/>
      <c r="H7" s="194"/>
      <c r="I7" s="194"/>
      <c r="J7" s="194"/>
      <c r="K7" s="194"/>
    </row>
    <row r="8" spans="1:11">
      <c r="A8" s="194"/>
      <c r="B8" s="194"/>
      <c r="C8" s="194"/>
      <c r="D8" s="194"/>
      <c r="E8" s="194"/>
      <c r="F8" s="194"/>
      <c r="G8" s="194"/>
      <c r="H8" s="194"/>
      <c r="I8" s="194"/>
      <c r="J8" s="194"/>
      <c r="K8" s="194"/>
    </row>
    <row r="9" spans="1:11">
      <c r="A9" s="194"/>
      <c r="B9" s="194"/>
      <c r="C9" s="194"/>
      <c r="D9" s="194"/>
      <c r="E9" s="194"/>
      <c r="F9" s="194"/>
      <c r="G9" s="194"/>
      <c r="H9" s="194"/>
      <c r="I9" s="194"/>
      <c r="J9" s="194"/>
      <c r="K9" s="194"/>
    </row>
    <row r="10" spans="1:11">
      <c r="A10" s="194"/>
      <c r="B10" s="194"/>
      <c r="C10" s="194"/>
      <c r="D10" s="194"/>
      <c r="E10" s="194"/>
      <c r="F10" s="194"/>
      <c r="G10" s="194"/>
      <c r="H10" s="194"/>
      <c r="I10" s="194"/>
      <c r="J10" s="194"/>
      <c r="K10" s="194"/>
    </row>
    <row r="11" spans="1:11">
      <c r="A11" s="194"/>
      <c r="B11" s="194"/>
      <c r="C11" s="194"/>
      <c r="D11" s="194"/>
      <c r="E11" s="194"/>
      <c r="F11" s="194"/>
      <c r="G11" s="194"/>
      <c r="H11" s="194"/>
      <c r="I11" s="194"/>
      <c r="J11" s="194"/>
      <c r="K11" s="194"/>
    </row>
    <row r="12" spans="1:11">
      <c r="A12" s="194"/>
      <c r="B12" s="194"/>
      <c r="C12" s="194"/>
      <c r="D12" s="194"/>
      <c r="E12" s="194"/>
      <c r="F12" s="194"/>
      <c r="G12" s="194"/>
      <c r="H12" s="194"/>
      <c r="I12" s="194"/>
      <c r="J12" s="194"/>
      <c r="K12" s="194"/>
    </row>
    <row r="13" spans="1:11">
      <c r="A13" s="194"/>
      <c r="B13" s="194"/>
      <c r="C13" s="194"/>
      <c r="D13" s="194"/>
      <c r="E13" s="194"/>
      <c r="F13" s="194"/>
      <c r="G13" s="194"/>
      <c r="H13" s="194"/>
      <c r="I13" s="194"/>
      <c r="J13" s="194"/>
      <c r="K13" s="194"/>
    </row>
    <row r="14" spans="1:11">
      <c r="A14" s="194"/>
      <c r="B14" s="194"/>
      <c r="C14" s="194"/>
      <c r="D14" s="194"/>
      <c r="E14" s="194"/>
      <c r="F14" s="194"/>
      <c r="G14" s="194"/>
      <c r="H14" s="194"/>
      <c r="I14" s="194"/>
      <c r="J14" s="194"/>
      <c r="K14" s="194"/>
    </row>
    <row r="15" spans="1:11">
      <c r="A15" s="194"/>
      <c r="B15" s="194"/>
      <c r="C15" s="194"/>
      <c r="D15" s="194"/>
      <c r="E15" s="194"/>
      <c r="F15" s="194"/>
      <c r="G15" s="194"/>
      <c r="H15" s="194"/>
      <c r="I15" s="194"/>
      <c r="J15" s="194"/>
      <c r="K15" s="194"/>
    </row>
    <row r="16" spans="1:11">
      <c r="A16" s="194"/>
      <c r="B16" s="194"/>
      <c r="C16" s="194"/>
      <c r="D16" s="194"/>
      <c r="E16" s="194"/>
      <c r="F16" s="194"/>
      <c r="G16" s="194"/>
      <c r="H16" s="194"/>
      <c r="I16" s="194"/>
      <c r="J16" s="194"/>
      <c r="K16" s="194"/>
    </row>
    <row r="17" spans="1:11">
      <c r="A17" s="194"/>
      <c r="B17" s="194"/>
      <c r="C17" s="194"/>
      <c r="D17" s="194"/>
      <c r="E17" s="194"/>
      <c r="F17" s="194"/>
      <c r="G17" s="194"/>
      <c r="H17" s="194"/>
      <c r="I17" s="194"/>
      <c r="J17" s="194"/>
      <c r="K17" s="194"/>
    </row>
    <row r="18" spans="1:11">
      <c r="A18" s="194"/>
      <c r="B18" s="194"/>
      <c r="C18" s="194"/>
      <c r="D18" s="194"/>
      <c r="E18" s="194"/>
      <c r="F18" s="194"/>
      <c r="G18" s="194"/>
      <c r="H18" s="194"/>
      <c r="I18" s="194"/>
      <c r="J18" s="194"/>
      <c r="K18" s="194"/>
    </row>
    <row r="19" spans="1:11">
      <c r="A19" s="194"/>
      <c r="B19" s="194"/>
      <c r="C19" s="194"/>
      <c r="D19" s="194"/>
      <c r="E19" s="194"/>
      <c r="F19" s="194"/>
      <c r="G19" s="194"/>
      <c r="H19" s="194"/>
      <c r="I19" s="194"/>
      <c r="J19" s="194"/>
      <c r="K19" s="194"/>
    </row>
    <row r="20" spans="1:11">
      <c r="A20" s="194"/>
      <c r="B20" s="194"/>
      <c r="C20" s="194"/>
      <c r="D20" s="194"/>
      <c r="E20" s="194"/>
      <c r="F20" s="194"/>
      <c r="G20" s="194"/>
      <c r="H20" s="194"/>
      <c r="I20" s="194"/>
      <c r="J20" s="194"/>
      <c r="K20" s="194"/>
    </row>
    <row r="21" spans="1:11">
      <c r="A21" s="194"/>
      <c r="B21" s="194"/>
      <c r="C21" s="194"/>
      <c r="D21" s="194"/>
      <c r="E21" s="194"/>
      <c r="F21" s="194"/>
      <c r="G21" s="194"/>
      <c r="H21" s="194"/>
      <c r="I21" s="194"/>
      <c r="J21" s="194"/>
      <c r="K21" s="194"/>
    </row>
    <row r="22" spans="1:11">
      <c r="A22" s="194"/>
      <c r="B22" s="194"/>
      <c r="C22" s="194"/>
      <c r="D22" s="194"/>
      <c r="E22" s="218"/>
      <c r="F22" s="194"/>
      <c r="G22" s="194"/>
      <c r="H22" s="194"/>
      <c r="I22" s="194"/>
      <c r="J22" s="194"/>
      <c r="K22" s="194"/>
    </row>
    <row r="23" spans="1:11">
      <c r="A23" s="194"/>
      <c r="B23" s="194"/>
      <c r="C23" s="194"/>
      <c r="D23" s="194"/>
      <c r="E23" s="194"/>
      <c r="F23" s="194"/>
      <c r="G23" s="194"/>
      <c r="H23" s="194"/>
      <c r="I23" s="194"/>
      <c r="J23" s="194"/>
      <c r="K23" s="194"/>
    </row>
    <row r="24" spans="1:11">
      <c r="A24" s="194"/>
      <c r="B24" s="194"/>
      <c r="C24" s="194"/>
      <c r="D24" s="194"/>
      <c r="E24" s="194"/>
      <c r="F24" s="194"/>
      <c r="G24" s="194"/>
      <c r="H24" s="194"/>
      <c r="I24" s="194"/>
      <c r="J24" s="194"/>
      <c r="K24" s="194"/>
    </row>
    <row r="25" spans="1:11">
      <c r="A25" s="194"/>
      <c r="B25" s="194"/>
      <c r="C25" s="194"/>
      <c r="D25" s="194"/>
      <c r="E25" s="194"/>
      <c r="F25" s="194"/>
      <c r="G25" s="194"/>
      <c r="H25" s="194"/>
      <c r="I25" s="194"/>
      <c r="J25" s="194"/>
      <c r="K25" s="194"/>
    </row>
    <row r="26" spans="1:11">
      <c r="A26" s="194"/>
      <c r="B26" s="194"/>
      <c r="C26" s="194"/>
      <c r="D26" s="194"/>
      <c r="E26" s="194"/>
      <c r="F26" s="194"/>
      <c r="G26" s="194"/>
      <c r="H26" s="194"/>
      <c r="I26" s="194"/>
      <c r="J26" s="194"/>
      <c r="K26" s="194"/>
    </row>
    <row r="27" spans="1:11">
      <c r="A27" s="194"/>
      <c r="B27" s="194"/>
      <c r="C27" s="194"/>
      <c r="D27" s="194"/>
      <c r="E27" s="194"/>
      <c r="F27" s="194"/>
      <c r="G27" s="194"/>
      <c r="H27" s="194"/>
      <c r="I27" s="194"/>
      <c r="J27" s="194"/>
      <c r="K27" s="194"/>
    </row>
    <row r="28" spans="1:11">
      <c r="A28" s="194"/>
      <c r="B28" s="194"/>
      <c r="C28" s="194"/>
      <c r="D28" s="194"/>
      <c r="E28" s="194"/>
      <c r="F28" s="194"/>
      <c r="G28" s="194"/>
      <c r="H28" s="194"/>
      <c r="I28" s="194"/>
      <c r="J28" s="194"/>
      <c r="K28" s="194"/>
    </row>
    <row r="29" spans="1:11">
      <c r="A29" s="194"/>
      <c r="B29" s="194"/>
      <c r="C29" s="194"/>
      <c r="D29" s="194"/>
      <c r="E29" s="194"/>
      <c r="F29" s="194"/>
      <c r="G29" s="194"/>
      <c r="H29" s="194"/>
      <c r="I29" s="194"/>
      <c r="J29" s="194"/>
      <c r="K29" s="194"/>
    </row>
    <row r="30" spans="1:11">
      <c r="A30" s="194"/>
      <c r="B30" s="194"/>
      <c r="C30" s="194"/>
      <c r="D30" s="194"/>
      <c r="E30" s="194"/>
      <c r="F30" s="194"/>
      <c r="G30" s="194"/>
      <c r="H30" s="194"/>
      <c r="I30" s="194"/>
      <c r="J30" s="194"/>
      <c r="K30" s="194"/>
    </row>
    <row r="31" spans="1:11">
      <c r="A31" s="194"/>
      <c r="B31" s="194"/>
      <c r="C31" s="194"/>
      <c r="D31" s="194"/>
      <c r="E31" s="194"/>
      <c r="F31" s="194"/>
      <c r="G31" s="194"/>
      <c r="H31" s="194"/>
      <c r="I31" s="194"/>
      <c r="J31" s="194"/>
      <c r="K31" s="194"/>
    </row>
    <row r="32" spans="1:11">
      <c r="A32" s="194"/>
      <c r="B32" s="194"/>
      <c r="C32" s="194"/>
      <c r="D32" s="194"/>
      <c r="E32" s="194"/>
      <c r="F32" s="194"/>
      <c r="G32" s="194"/>
      <c r="H32" s="194"/>
      <c r="I32" s="194"/>
      <c r="J32" s="194"/>
      <c r="K32" s="194"/>
    </row>
    <row r="33" spans="1:11">
      <c r="A33" s="194"/>
      <c r="B33" s="194"/>
      <c r="C33" s="194"/>
      <c r="D33" s="194"/>
      <c r="E33" s="194"/>
      <c r="F33" s="194"/>
      <c r="G33" s="194"/>
      <c r="H33" s="194"/>
      <c r="I33" s="194"/>
      <c r="J33" s="194"/>
      <c r="K33" s="194"/>
    </row>
    <row r="34" spans="1:11">
      <c r="A34" s="194"/>
      <c r="B34" s="194"/>
      <c r="C34" s="194"/>
      <c r="D34" s="194"/>
      <c r="E34" s="194"/>
      <c r="F34" s="194"/>
      <c r="G34" s="194"/>
      <c r="H34" s="194"/>
      <c r="I34" s="194"/>
      <c r="J34" s="194"/>
      <c r="K34" s="194"/>
    </row>
    <row r="35" spans="1:11">
      <c r="A35" s="194"/>
      <c r="B35" s="194"/>
      <c r="C35" s="194"/>
      <c r="D35" s="194"/>
      <c r="E35" s="194"/>
      <c r="F35" s="194"/>
      <c r="G35" s="194"/>
      <c r="H35" s="194"/>
      <c r="I35" s="194"/>
      <c r="J35" s="194"/>
      <c r="K35" s="194"/>
    </row>
    <row r="36" spans="1:11">
      <c r="A36" s="194"/>
      <c r="B36" s="194"/>
      <c r="C36" s="194"/>
      <c r="D36" s="194"/>
      <c r="E36" s="194"/>
      <c r="F36" s="194"/>
      <c r="G36" s="194"/>
      <c r="H36" s="194"/>
      <c r="I36" s="194"/>
      <c r="J36" s="194"/>
      <c r="K36" s="194"/>
    </row>
    <row r="37" spans="1:11">
      <c r="A37" s="194"/>
      <c r="B37" s="194"/>
      <c r="C37" s="194"/>
      <c r="D37" s="194"/>
      <c r="E37" s="194"/>
      <c r="F37" s="194"/>
      <c r="G37" s="194"/>
      <c r="H37" s="194"/>
      <c r="I37" s="194"/>
      <c r="J37" s="194"/>
      <c r="K37" s="194"/>
    </row>
    <row r="38" spans="1:11">
      <c r="A38" s="194"/>
      <c r="B38" s="194"/>
      <c r="C38" s="194"/>
      <c r="D38" s="194"/>
      <c r="E38" s="194"/>
      <c r="F38" s="194"/>
      <c r="G38" s="194"/>
      <c r="H38" s="194"/>
      <c r="I38" s="194"/>
      <c r="J38" s="194"/>
      <c r="K38" s="194"/>
    </row>
    <row r="39" spans="1:11">
      <c r="A39" s="194"/>
      <c r="B39" s="194"/>
      <c r="C39" s="194"/>
      <c r="D39" s="194"/>
      <c r="E39" s="194"/>
      <c r="F39" s="194"/>
      <c r="G39" s="194"/>
      <c r="H39" s="194"/>
      <c r="I39" s="194"/>
      <c r="J39" s="194"/>
      <c r="K39" s="194"/>
    </row>
    <row r="40" spans="1:11">
      <c r="A40" s="194"/>
      <c r="B40" s="194"/>
      <c r="C40" s="194"/>
      <c r="D40" s="194"/>
      <c r="E40" s="194"/>
      <c r="F40" s="194"/>
      <c r="G40" s="194"/>
      <c r="H40" s="194"/>
      <c r="I40" s="194"/>
      <c r="J40" s="194"/>
      <c r="K40" s="194"/>
    </row>
    <row r="41" spans="1:11">
      <c r="A41" s="194"/>
      <c r="B41" s="194"/>
      <c r="C41" s="194"/>
      <c r="D41" s="194"/>
      <c r="E41" s="194"/>
      <c r="F41" s="194"/>
      <c r="G41" s="194"/>
      <c r="H41" s="194"/>
      <c r="I41" s="194"/>
      <c r="J41" s="194"/>
      <c r="K41" s="194"/>
    </row>
    <row r="42" spans="1:11">
      <c r="A42" s="194"/>
      <c r="B42" s="194"/>
      <c r="C42" s="194"/>
      <c r="D42" s="194"/>
      <c r="E42" s="194"/>
      <c r="F42" s="194"/>
      <c r="G42" s="194"/>
      <c r="H42" s="194"/>
      <c r="I42" s="194"/>
      <c r="J42" s="194"/>
      <c r="K42" s="194"/>
    </row>
    <row r="43" spans="1:11">
      <c r="A43" s="194"/>
      <c r="B43" s="194"/>
      <c r="C43" s="194"/>
      <c r="D43" s="194"/>
      <c r="E43" s="194"/>
      <c r="F43" s="194"/>
      <c r="G43" s="194"/>
      <c r="H43" s="194"/>
      <c r="I43" s="194"/>
      <c r="J43" s="194"/>
      <c r="K43" s="194"/>
    </row>
    <row r="44" spans="1:11">
      <c r="A44" s="194"/>
      <c r="B44" s="194"/>
      <c r="C44" s="194"/>
      <c r="D44" s="194"/>
      <c r="E44" s="194"/>
      <c r="F44" s="194"/>
      <c r="G44" s="194"/>
      <c r="H44" s="194"/>
      <c r="I44" s="194"/>
      <c r="J44" s="194"/>
      <c r="K44" s="194"/>
    </row>
    <row r="45" spans="1:11">
      <c r="A45" s="194"/>
      <c r="B45" s="194"/>
      <c r="C45" s="194"/>
      <c r="D45" s="194"/>
      <c r="E45" s="194"/>
      <c r="F45" s="194"/>
      <c r="G45" s="194"/>
      <c r="H45" s="194"/>
      <c r="I45" s="194"/>
      <c r="J45" s="194"/>
      <c r="K45" s="194"/>
    </row>
    <row r="46" spans="1:11" ht="9" customHeight="1">
      <c r="A46" s="225"/>
      <c r="B46" s="194"/>
      <c r="C46" s="194"/>
      <c r="D46" s="194"/>
      <c r="E46" s="194"/>
      <c r="F46" s="194"/>
      <c r="G46" s="194"/>
      <c r="H46" s="194"/>
      <c r="I46" s="194"/>
      <c r="J46" s="194"/>
      <c r="K46" s="194"/>
    </row>
    <row r="47" spans="1:11" ht="31.5" customHeight="1">
      <c r="A47" s="561"/>
      <c r="B47" s="562"/>
      <c r="C47" s="561"/>
      <c r="D47" s="562"/>
      <c r="E47" s="561"/>
      <c r="F47" s="562"/>
      <c r="G47" s="561"/>
      <c r="H47" s="562"/>
      <c r="I47" s="561"/>
      <c r="J47" s="562"/>
      <c r="K47" s="294"/>
    </row>
    <row r="48" spans="1:11">
      <c r="A48" s="559" t="s">
        <v>369</v>
      </c>
      <c r="B48" s="560"/>
      <c r="C48" s="560" t="s">
        <v>370</v>
      </c>
      <c r="D48" s="560"/>
      <c r="E48" s="560" t="s">
        <v>371</v>
      </c>
      <c r="F48" s="560"/>
      <c r="G48" s="560" t="s">
        <v>372</v>
      </c>
      <c r="H48" s="560"/>
      <c r="I48" s="560" t="s">
        <v>373</v>
      </c>
      <c r="J48" s="560"/>
      <c r="K48" s="58" t="s">
        <v>374</v>
      </c>
    </row>
    <row r="49" spans="1:11" ht="105.75" customHeight="1">
      <c r="A49" s="563" t="s">
        <v>375</v>
      </c>
      <c r="B49" s="564"/>
      <c r="C49" s="563" t="s">
        <v>376</v>
      </c>
      <c r="D49" s="565"/>
      <c r="E49" s="563" t="s">
        <v>377</v>
      </c>
      <c r="F49" s="565"/>
      <c r="G49" s="563" t="s">
        <v>378</v>
      </c>
      <c r="H49" s="565"/>
      <c r="I49" s="563" t="s">
        <v>379</v>
      </c>
      <c r="J49" s="565"/>
      <c r="K49" s="396" t="s">
        <v>380</v>
      </c>
    </row>
  </sheetData>
  <mergeCells count="15">
    <mergeCell ref="A49:B49"/>
    <mergeCell ref="C49:D49"/>
    <mergeCell ref="E49:F49"/>
    <mergeCell ref="G49:H49"/>
    <mergeCell ref="I49:J49"/>
    <mergeCell ref="A47:B47"/>
    <mergeCell ref="C47:D47"/>
    <mergeCell ref="E47:F47"/>
    <mergeCell ref="G47:H47"/>
    <mergeCell ref="I47:J47"/>
    <mergeCell ref="A48:B48"/>
    <mergeCell ref="C48:D48"/>
    <mergeCell ref="E48:F48"/>
    <mergeCell ref="G48:H48"/>
    <mergeCell ref="I48:J48"/>
  </mergeCells>
  <phoneticPr fontId="2"/>
  <pageMargins left="0.25" right="0.25" top="0.75" bottom="0.75" header="0.3" footer="0.3"/>
  <pageSetup paperSize="9" orientation="portrait" r:id="rId1"/>
  <headerFooter>
    <oddHeader>&amp;C&amp;"Calibri"&amp;10&amp;K000000 PROTECTED 関係者外秘&amp;1#_x000D_</oddHead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9"/>
  <dimension ref="A1:M58"/>
  <sheetViews>
    <sheetView view="pageBreakPreview" zoomScale="39" zoomScaleNormal="100" zoomScaleSheetLayoutView="39" workbookViewId="0">
      <selection activeCell="E21" sqref="E21"/>
    </sheetView>
  </sheetViews>
  <sheetFormatPr defaultRowHeight="13.5"/>
  <cols>
    <col min="1" max="1" width="6.625" style="14" customWidth="1"/>
    <col min="2" max="2" width="6.625" style="301" customWidth="1"/>
    <col min="3" max="3" width="12.625" style="14" customWidth="1"/>
    <col min="4" max="4" width="75" style="14" customWidth="1"/>
    <col min="5" max="8" width="9.75" style="18" customWidth="1"/>
    <col min="9" max="9" width="10.5" style="19" customWidth="1"/>
    <col min="10" max="10" width="8" style="19" customWidth="1"/>
    <col min="11" max="11" width="3.625" customWidth="1"/>
    <col min="12" max="12" width="9.5" customWidth="1"/>
    <col min="13" max="16" width="7.25" bestFit="1" customWidth="1"/>
    <col min="17" max="17" width="5.5" customWidth="1"/>
  </cols>
  <sheetData>
    <row r="1" spans="1:13" s="22" customFormat="1" ht="24.75" customHeight="1">
      <c r="A1" s="227" t="s">
        <v>381</v>
      </c>
      <c r="B1" s="298"/>
      <c r="C1" s="226"/>
      <c r="D1" s="226"/>
      <c r="E1" s="228"/>
      <c r="F1" s="228"/>
      <c r="G1" s="228"/>
      <c r="H1" s="228"/>
      <c r="I1" s="228"/>
      <c r="J1" s="21"/>
    </row>
    <row r="2" spans="1:13" ht="22.5" customHeight="1">
      <c r="A2" s="397" t="s">
        <v>382</v>
      </c>
      <c r="B2" s="398" t="s">
        <v>383</v>
      </c>
      <c r="C2" s="399" t="s">
        <v>384</v>
      </c>
      <c r="D2" s="397" t="s">
        <v>385</v>
      </c>
      <c r="E2" s="230"/>
      <c r="F2" s="230"/>
      <c r="G2" s="235"/>
      <c r="H2" s="230"/>
      <c r="I2" s="230"/>
      <c r="J2" s="18"/>
      <c r="M2" s="231"/>
    </row>
    <row r="3" spans="1:13" ht="48.75" customHeight="1">
      <c r="A3" s="569" t="s">
        <v>386</v>
      </c>
      <c r="B3" s="299" t="s">
        <v>387</v>
      </c>
      <c r="C3" s="569" t="s">
        <v>388</v>
      </c>
      <c r="D3" s="566" t="s">
        <v>389</v>
      </c>
      <c r="E3" s="230"/>
      <c r="F3" s="304" t="s">
        <v>390</v>
      </c>
      <c r="G3" s="235"/>
      <c r="H3" s="230"/>
      <c r="I3" s="230"/>
      <c r="J3" s="18"/>
      <c r="M3" s="233"/>
    </row>
    <row r="4" spans="1:13" s="22" customFormat="1" ht="48.75" customHeight="1">
      <c r="A4" s="570"/>
      <c r="B4" s="299" t="s">
        <v>391</v>
      </c>
      <c r="C4" s="570"/>
      <c r="D4" s="567"/>
      <c r="E4" s="228"/>
      <c r="F4" s="228"/>
      <c r="G4" s="234"/>
      <c r="H4" s="228"/>
      <c r="I4" s="228"/>
      <c r="J4" s="21"/>
      <c r="M4" s="233"/>
    </row>
    <row r="5" spans="1:13" s="12" customFormat="1" ht="48.75" customHeight="1">
      <c r="A5" s="571"/>
      <c r="B5" s="299" t="s">
        <v>392</v>
      </c>
      <c r="C5" s="571"/>
      <c r="D5" s="568"/>
      <c r="E5" s="232"/>
      <c r="F5" s="232"/>
      <c r="G5" s="232"/>
      <c r="H5" s="232"/>
      <c r="I5" s="232"/>
      <c r="J5" s="20"/>
      <c r="M5" s="231"/>
    </row>
    <row r="6" spans="1:13" s="22" customFormat="1" ht="33" customHeight="1">
      <c r="A6" s="569" t="s">
        <v>393</v>
      </c>
      <c r="B6" s="299" t="s">
        <v>394</v>
      </c>
      <c r="C6" s="569" t="s">
        <v>395</v>
      </c>
      <c r="D6" s="566" t="s">
        <v>396</v>
      </c>
      <c r="E6" s="228"/>
      <c r="F6" s="228"/>
      <c r="G6" s="228"/>
      <c r="H6" s="228"/>
      <c r="I6" s="228"/>
      <c r="J6" s="21"/>
      <c r="M6" s="233"/>
    </row>
    <row r="7" spans="1:13" s="12" customFormat="1" ht="33" customHeight="1">
      <c r="A7" s="571"/>
      <c r="B7" s="299" t="s">
        <v>397</v>
      </c>
      <c r="C7" s="571"/>
      <c r="D7" s="568"/>
      <c r="E7" s="232"/>
      <c r="F7" s="232"/>
      <c r="G7" s="232"/>
      <c r="H7" s="232"/>
      <c r="I7" s="232"/>
      <c r="J7" s="20"/>
      <c r="M7" s="231"/>
    </row>
    <row r="8" spans="1:13" s="22" customFormat="1" ht="14.25" customHeight="1">
      <c r="A8" s="569" t="s">
        <v>398</v>
      </c>
      <c r="B8" s="299" t="s">
        <v>399</v>
      </c>
      <c r="C8" s="569" t="s">
        <v>400</v>
      </c>
      <c r="D8" s="566" t="s">
        <v>401</v>
      </c>
      <c r="E8" s="228"/>
      <c r="F8" s="228"/>
      <c r="G8" s="228"/>
      <c r="H8" s="228"/>
      <c r="I8" s="228"/>
      <c r="J8" s="21"/>
      <c r="M8" s="233"/>
    </row>
    <row r="9" spans="1:13" s="12" customFormat="1" ht="22.5" customHeight="1">
      <c r="A9" s="571"/>
      <c r="B9" s="299" t="s">
        <v>402</v>
      </c>
      <c r="C9" s="571"/>
      <c r="D9" s="568"/>
      <c r="E9" s="232"/>
      <c r="F9" s="232"/>
      <c r="G9" s="232"/>
      <c r="H9" s="232"/>
      <c r="I9" s="232"/>
      <c r="J9" s="20"/>
      <c r="M9" s="231"/>
    </row>
    <row r="10" spans="1:13" s="22" customFormat="1" ht="21" customHeight="1">
      <c r="A10" s="569" t="s">
        <v>403</v>
      </c>
      <c r="B10" s="299" t="s">
        <v>404</v>
      </c>
      <c r="C10" s="569" t="s">
        <v>405</v>
      </c>
      <c r="D10" s="566" t="s">
        <v>406</v>
      </c>
      <c r="E10" s="228"/>
      <c r="F10" s="228"/>
      <c r="G10" s="228"/>
      <c r="H10" s="228"/>
      <c r="I10" s="228"/>
      <c r="J10" s="21"/>
      <c r="M10" s="226"/>
    </row>
    <row r="11" spans="1:13" s="12" customFormat="1" ht="21" customHeight="1">
      <c r="A11" s="570"/>
      <c r="B11" s="299" t="s">
        <v>407</v>
      </c>
      <c r="C11" s="570"/>
      <c r="D11" s="567"/>
      <c r="E11" s="232"/>
      <c r="F11" s="232"/>
      <c r="G11" s="232"/>
      <c r="H11" s="232"/>
      <c r="I11" s="232"/>
      <c r="J11" s="20"/>
      <c r="M11" s="231"/>
    </row>
    <row r="12" spans="1:13" s="12" customFormat="1" ht="21" customHeight="1">
      <c r="A12" s="570"/>
      <c r="B12" s="300" t="s">
        <v>408</v>
      </c>
      <c r="C12" s="570"/>
      <c r="D12" s="567"/>
      <c r="E12" s="232"/>
      <c r="F12" s="232"/>
      <c r="G12" s="232"/>
      <c r="H12" s="232"/>
      <c r="I12" s="232"/>
      <c r="J12" s="20"/>
      <c r="M12" s="231"/>
    </row>
    <row r="13" spans="1:13" s="22" customFormat="1" ht="21" customHeight="1">
      <c r="A13" s="570"/>
      <c r="B13" s="300" t="s">
        <v>409</v>
      </c>
      <c r="C13" s="570"/>
      <c r="D13" s="567"/>
      <c r="E13" s="228"/>
      <c r="F13" s="228"/>
      <c r="G13" s="234"/>
      <c r="H13" s="228"/>
      <c r="I13" s="228"/>
      <c r="J13" s="21"/>
      <c r="M13" s="233"/>
    </row>
    <row r="14" spans="1:13" s="22" customFormat="1" ht="22.5" customHeight="1">
      <c r="A14" s="569" t="s">
        <v>410</v>
      </c>
      <c r="B14" s="299" t="s">
        <v>411</v>
      </c>
      <c r="C14" s="569" t="s">
        <v>412</v>
      </c>
      <c r="D14" s="566" t="s">
        <v>687</v>
      </c>
      <c r="E14" s="228"/>
      <c r="F14" s="228"/>
      <c r="G14" s="234"/>
      <c r="H14" s="228"/>
      <c r="I14" s="228"/>
      <c r="J14" s="21"/>
      <c r="M14" s="233"/>
    </row>
    <row r="15" spans="1:13" s="12" customFormat="1" ht="22.5" customHeight="1">
      <c r="A15" s="570"/>
      <c r="B15" s="299" t="s">
        <v>413</v>
      </c>
      <c r="C15" s="570"/>
      <c r="D15" s="567"/>
      <c r="E15" s="232"/>
      <c r="F15" s="232"/>
      <c r="G15" s="232"/>
      <c r="H15" s="232"/>
      <c r="I15" s="232"/>
      <c r="J15" s="20"/>
      <c r="M15" s="231"/>
    </row>
    <row r="16" spans="1:13" s="22" customFormat="1" ht="22.5" customHeight="1">
      <c r="A16" s="570"/>
      <c r="B16" s="299" t="s">
        <v>414</v>
      </c>
      <c r="C16" s="570"/>
      <c r="D16" s="567"/>
      <c r="E16" s="228"/>
      <c r="F16" s="228"/>
      <c r="G16" s="234"/>
      <c r="H16" s="228"/>
      <c r="I16" s="228"/>
      <c r="J16" s="21"/>
      <c r="M16" s="233"/>
    </row>
    <row r="17" spans="1:13" s="12" customFormat="1" ht="22.5" customHeight="1">
      <c r="A17" s="571"/>
      <c r="B17" s="299" t="s">
        <v>415</v>
      </c>
      <c r="C17" s="571"/>
      <c r="D17" s="568"/>
      <c r="E17" s="232"/>
      <c r="F17" s="232"/>
      <c r="G17" s="232"/>
      <c r="H17" s="232"/>
      <c r="I17" s="232"/>
      <c r="J17" s="20"/>
      <c r="M17" s="231"/>
    </row>
    <row r="18" spans="1:13" s="22" customFormat="1" ht="12.75" customHeight="1">
      <c r="A18" s="569" t="s">
        <v>416</v>
      </c>
      <c r="B18" s="299" t="s">
        <v>417</v>
      </c>
      <c r="C18" s="569" t="s">
        <v>418</v>
      </c>
      <c r="D18" s="566" t="s">
        <v>419</v>
      </c>
      <c r="E18" s="228"/>
      <c r="F18" s="228"/>
      <c r="G18" s="234"/>
      <c r="H18" s="228"/>
      <c r="I18" s="228"/>
      <c r="J18" s="21"/>
      <c r="M18" s="233"/>
    </row>
    <row r="19" spans="1:13" s="12" customFormat="1" ht="12.75" customHeight="1">
      <c r="A19" s="570"/>
      <c r="B19" s="299" t="s">
        <v>420</v>
      </c>
      <c r="C19" s="570"/>
      <c r="D19" s="567"/>
      <c r="E19" s="232"/>
      <c r="F19" s="232"/>
      <c r="G19" s="232"/>
      <c r="H19" s="232"/>
      <c r="I19" s="232"/>
      <c r="J19" s="20"/>
    </row>
    <row r="20" spans="1:13" s="22" customFormat="1" ht="12.75" customHeight="1">
      <c r="A20" s="570"/>
      <c r="B20" s="299" t="s">
        <v>421</v>
      </c>
      <c r="C20" s="570"/>
      <c r="D20" s="567"/>
      <c r="E20" s="228"/>
      <c r="F20" s="228"/>
      <c r="G20" s="234"/>
      <c r="H20" s="228"/>
      <c r="I20" s="228"/>
      <c r="J20" s="21"/>
    </row>
    <row r="21" spans="1:13" s="2" customFormat="1" ht="12.75" customHeight="1">
      <c r="A21" s="570"/>
      <c r="B21" s="299" t="s">
        <v>422</v>
      </c>
      <c r="C21" s="570"/>
      <c r="D21" s="567"/>
      <c r="E21" s="229"/>
      <c r="F21" s="229"/>
      <c r="G21" s="235"/>
      <c r="H21" s="229"/>
      <c r="I21" s="229"/>
      <c r="J21" s="19"/>
    </row>
    <row r="22" spans="1:13" ht="12.75" customHeight="1">
      <c r="A22" s="570"/>
      <c r="B22" s="299" t="s">
        <v>423</v>
      </c>
      <c r="C22" s="570"/>
      <c r="D22" s="567"/>
      <c r="E22" s="230"/>
      <c r="F22" s="230"/>
      <c r="G22" s="230"/>
      <c r="H22" s="230"/>
      <c r="I22" s="229"/>
    </row>
    <row r="23" spans="1:13" ht="15" customHeight="1">
      <c r="A23" s="574" t="s">
        <v>424</v>
      </c>
      <c r="B23" s="409" t="s">
        <v>425</v>
      </c>
      <c r="C23" s="569" t="s">
        <v>426</v>
      </c>
      <c r="D23" s="566" t="s">
        <v>427</v>
      </c>
      <c r="E23" s="572" t="s">
        <v>428</v>
      </c>
      <c r="F23" s="573"/>
      <c r="G23" s="230"/>
      <c r="H23" s="230"/>
      <c r="I23" s="229"/>
    </row>
    <row r="24" spans="1:13" ht="15" customHeight="1">
      <c r="A24" s="575"/>
      <c r="B24" s="409" t="s">
        <v>429</v>
      </c>
      <c r="C24" s="571"/>
      <c r="D24" s="568"/>
      <c r="E24" s="408"/>
      <c r="F24" s="408"/>
      <c r="G24" s="230"/>
      <c r="H24" s="230"/>
      <c r="I24" s="229"/>
    </row>
    <row r="25" spans="1:13" ht="12.75" customHeight="1">
      <c r="A25" s="569" t="s">
        <v>430</v>
      </c>
      <c r="B25" s="409" t="s">
        <v>431</v>
      </c>
      <c r="C25" s="569" t="s">
        <v>432</v>
      </c>
      <c r="D25" s="566" t="s">
        <v>433</v>
      </c>
      <c r="E25" s="408"/>
      <c r="F25" s="408"/>
      <c r="G25" s="230"/>
      <c r="H25" s="230"/>
      <c r="I25" s="229"/>
    </row>
    <row r="26" spans="1:13" ht="12.75" customHeight="1">
      <c r="A26" s="570"/>
      <c r="B26" s="409" t="s">
        <v>434</v>
      </c>
      <c r="C26" s="570"/>
      <c r="D26" s="567"/>
      <c r="E26" s="408"/>
      <c r="F26" s="408"/>
      <c r="G26" s="230"/>
      <c r="H26" s="230"/>
      <c r="I26" s="229"/>
    </row>
    <row r="27" spans="1:13" ht="12.75" customHeight="1">
      <c r="A27" s="570"/>
      <c r="B27" s="409" t="s">
        <v>425</v>
      </c>
      <c r="C27" s="570"/>
      <c r="D27" s="567"/>
      <c r="E27" s="408"/>
      <c r="F27" s="408"/>
      <c r="G27" s="230"/>
      <c r="H27" s="230"/>
      <c r="I27" s="229"/>
    </row>
    <row r="28" spans="1:13" ht="12.75" customHeight="1">
      <c r="A28" s="570"/>
      <c r="B28" s="409" t="s">
        <v>429</v>
      </c>
      <c r="C28" s="570"/>
      <c r="D28" s="567"/>
      <c r="E28" s="408"/>
      <c r="F28" s="408"/>
      <c r="G28" s="230"/>
      <c r="H28" s="230"/>
      <c r="I28" s="229"/>
    </row>
    <row r="29" spans="1:13" ht="12.75" customHeight="1">
      <c r="A29" s="571"/>
      <c r="B29" s="300" t="s">
        <v>435</v>
      </c>
      <c r="C29" s="571"/>
      <c r="D29" s="568"/>
      <c r="E29" s="230"/>
      <c r="F29" s="230"/>
      <c r="G29" s="230"/>
      <c r="H29" s="230"/>
      <c r="I29" s="229"/>
    </row>
    <row r="30" spans="1:13" ht="24">
      <c r="A30" s="236" t="s">
        <v>436</v>
      </c>
      <c r="C30" s="186"/>
      <c r="D30" s="186"/>
      <c r="E30" s="230"/>
      <c r="F30" s="230"/>
      <c r="G30" s="230"/>
      <c r="H30" s="230"/>
      <c r="I30" s="229"/>
    </row>
    <row r="31" spans="1:13">
      <c r="A31" s="186"/>
      <c r="B31" s="302"/>
      <c r="C31" s="186"/>
      <c r="D31" s="186"/>
      <c r="E31" s="230"/>
      <c r="F31" s="230"/>
      <c r="G31" s="230"/>
      <c r="H31" s="230"/>
      <c r="I31" s="229"/>
    </row>
    <row r="32" spans="1:13">
      <c r="A32" s="186"/>
      <c r="B32" s="302"/>
      <c r="C32" s="186"/>
      <c r="D32" s="186"/>
      <c r="E32" s="230"/>
      <c r="F32" s="230"/>
      <c r="G32" s="230"/>
      <c r="H32" s="230"/>
      <c r="I32" s="229"/>
    </row>
    <row r="33" spans="1:9">
      <c r="A33" s="186"/>
      <c r="B33" s="302"/>
      <c r="C33" s="186"/>
      <c r="D33" s="186"/>
      <c r="E33" s="230"/>
      <c r="F33" s="230"/>
      <c r="G33" s="230"/>
      <c r="H33" s="230"/>
      <c r="I33" s="229"/>
    </row>
    <row r="34" spans="1:9">
      <c r="A34" s="186"/>
      <c r="B34" s="302"/>
      <c r="C34" s="186"/>
      <c r="D34" s="186"/>
      <c r="E34" s="230"/>
      <c r="F34" s="230"/>
      <c r="G34" s="230"/>
      <c r="H34" s="230"/>
      <c r="I34" s="229"/>
    </row>
    <row r="35" spans="1:9">
      <c r="A35" s="186"/>
      <c r="B35" s="302"/>
      <c r="C35" s="186"/>
      <c r="D35" s="186"/>
      <c r="E35" s="230"/>
      <c r="F35" s="230"/>
      <c r="G35" s="230"/>
      <c r="H35" s="230"/>
      <c r="I35" s="229"/>
    </row>
    <row r="36" spans="1:9">
      <c r="A36" s="186"/>
      <c r="B36" s="302"/>
      <c r="C36" s="186"/>
      <c r="D36" s="186"/>
      <c r="E36" s="230"/>
      <c r="F36" s="230"/>
      <c r="G36" s="230"/>
      <c r="H36" s="230"/>
      <c r="I36" s="229"/>
    </row>
    <row r="37" spans="1:9">
      <c r="A37" s="186"/>
      <c r="B37" s="302"/>
      <c r="C37" s="186"/>
      <c r="D37" s="186"/>
      <c r="E37" s="230"/>
      <c r="F37" s="230"/>
      <c r="G37" s="230"/>
      <c r="H37" s="230"/>
      <c r="I37" s="229"/>
    </row>
    <row r="38" spans="1:9">
      <c r="A38" s="186"/>
      <c r="B38" s="302"/>
      <c r="C38" s="186"/>
      <c r="D38" s="186"/>
      <c r="E38" s="230"/>
      <c r="F38" s="230"/>
      <c r="G38" s="230"/>
      <c r="H38" s="230"/>
      <c r="I38" s="229"/>
    </row>
    <row r="39" spans="1:9">
      <c r="A39" s="186"/>
      <c r="B39" s="302"/>
      <c r="C39" s="186"/>
      <c r="D39" s="186"/>
      <c r="E39" s="230"/>
      <c r="F39" s="230"/>
      <c r="G39" s="230"/>
      <c r="H39" s="230"/>
      <c r="I39" s="229"/>
    </row>
    <row r="40" spans="1:9">
      <c r="A40" s="186"/>
      <c r="B40" s="302"/>
      <c r="C40" s="186"/>
      <c r="D40" s="186"/>
      <c r="E40" s="230"/>
      <c r="F40" s="230"/>
      <c r="G40" s="230"/>
      <c r="H40" s="230"/>
      <c r="I40" s="229"/>
    </row>
    <row r="41" spans="1:9" ht="9.6" customHeight="1">
      <c r="A41" s="186"/>
      <c r="B41" s="302"/>
      <c r="C41" s="186"/>
      <c r="D41" s="186"/>
      <c r="E41" s="230"/>
      <c r="F41" s="230"/>
      <c r="G41" s="230"/>
      <c r="H41" s="230"/>
      <c r="I41" s="229"/>
    </row>
    <row r="42" spans="1:9">
      <c r="A42" s="186"/>
      <c r="B42" s="302"/>
      <c r="C42" s="186"/>
      <c r="D42" s="186"/>
      <c r="E42" s="230"/>
      <c r="F42" s="230"/>
      <c r="G42" s="230"/>
      <c r="H42" s="230"/>
      <c r="I42" s="229"/>
    </row>
    <row r="43" spans="1:9">
      <c r="A43" s="186"/>
      <c r="B43" s="302"/>
      <c r="C43" s="186"/>
      <c r="D43" s="186"/>
      <c r="E43" s="230"/>
      <c r="F43" s="230"/>
      <c r="G43" s="230"/>
      <c r="H43" s="230"/>
      <c r="I43" s="229"/>
    </row>
    <row r="44" spans="1:9">
      <c r="A44" s="186"/>
      <c r="B44" s="302"/>
      <c r="C44" s="186"/>
      <c r="D44" s="186"/>
      <c r="E44" s="230"/>
      <c r="F44" s="230"/>
      <c r="G44" s="230"/>
      <c r="H44" s="230"/>
      <c r="I44" s="229"/>
    </row>
    <row r="45" spans="1:9">
      <c r="A45" s="186"/>
      <c r="B45" s="302"/>
      <c r="C45" s="186"/>
      <c r="D45" s="186"/>
      <c r="E45" s="230"/>
      <c r="F45" s="230"/>
      <c r="G45" s="230"/>
      <c r="H45" s="230"/>
      <c r="I45" s="229"/>
    </row>
    <row r="46" spans="1:9">
      <c r="A46" s="186"/>
      <c r="B46" s="302"/>
      <c r="C46" s="186"/>
      <c r="D46" s="186"/>
      <c r="E46" s="230"/>
      <c r="F46" s="230"/>
      <c r="G46" s="230"/>
      <c r="H46" s="230"/>
      <c r="I46" s="229"/>
    </row>
    <row r="47" spans="1:9">
      <c r="A47" s="186"/>
      <c r="B47" s="302"/>
      <c r="C47" s="186"/>
      <c r="D47" s="186"/>
      <c r="E47" s="230"/>
      <c r="F47" s="230"/>
      <c r="G47" s="230"/>
      <c r="H47" s="230"/>
      <c r="I47" s="229"/>
    </row>
    <row r="48" spans="1:9">
      <c r="A48" s="186"/>
      <c r="B48" s="302"/>
      <c r="C48" s="186"/>
      <c r="D48" s="186"/>
      <c r="E48" s="230"/>
      <c r="F48" s="230"/>
      <c r="G48" s="230"/>
      <c r="H48" s="230"/>
      <c r="I48" s="229"/>
    </row>
    <row r="49" spans="1:9">
      <c r="A49" s="186"/>
      <c r="B49" s="302"/>
      <c r="C49" s="186"/>
      <c r="D49" s="186"/>
      <c r="E49" s="230"/>
      <c r="F49" s="230"/>
      <c r="G49" s="230"/>
      <c r="H49" s="230"/>
      <c r="I49" s="229"/>
    </row>
    <row r="50" spans="1:9">
      <c r="A50" s="186"/>
      <c r="B50" s="302"/>
      <c r="C50" s="186"/>
      <c r="D50" s="186"/>
      <c r="E50" s="230"/>
      <c r="F50" s="230"/>
      <c r="G50" s="230"/>
      <c r="H50" s="230"/>
      <c r="I50" s="229"/>
    </row>
    <row r="51" spans="1:9">
      <c r="A51" s="186"/>
      <c r="B51" s="302"/>
      <c r="C51" s="186"/>
      <c r="D51" s="186"/>
      <c r="E51" s="230"/>
      <c r="F51" s="230"/>
      <c r="G51" s="230"/>
      <c r="H51" s="230"/>
      <c r="I51" s="229"/>
    </row>
    <row r="52" spans="1:9">
      <c r="A52" s="186"/>
      <c r="B52" s="302"/>
      <c r="C52" s="186"/>
      <c r="D52" s="186"/>
      <c r="E52" s="230"/>
      <c r="F52" s="230"/>
      <c r="G52" s="230"/>
      <c r="H52" s="230"/>
      <c r="I52" s="229"/>
    </row>
    <row r="53" spans="1:9">
      <c r="A53" s="186"/>
      <c r="B53" s="302"/>
      <c r="C53" s="186"/>
      <c r="D53" s="186"/>
      <c r="E53" s="230"/>
      <c r="F53" s="230"/>
      <c r="G53" s="230"/>
      <c r="H53" s="230"/>
      <c r="I53" s="229"/>
    </row>
    <row r="54" spans="1:9">
      <c r="A54" s="186"/>
      <c r="B54" s="302"/>
      <c r="C54" s="186"/>
      <c r="D54" s="186"/>
      <c r="E54" s="230"/>
      <c r="F54" s="230"/>
      <c r="G54" s="230"/>
      <c r="H54" s="230"/>
      <c r="I54" s="229"/>
    </row>
    <row r="55" spans="1:9">
      <c r="A55" s="186"/>
      <c r="B55" s="302"/>
      <c r="C55" s="186"/>
      <c r="D55" s="186"/>
      <c r="E55" s="230"/>
      <c r="F55" s="230"/>
      <c r="G55" s="230"/>
      <c r="H55" s="230"/>
      <c r="I55" s="229"/>
    </row>
    <row r="56" spans="1:9">
      <c r="A56" s="186"/>
      <c r="B56" s="302"/>
      <c r="C56" s="186"/>
      <c r="D56" s="186"/>
      <c r="E56" s="230"/>
      <c r="F56" s="230"/>
      <c r="G56" s="230"/>
      <c r="H56" s="230"/>
      <c r="I56" s="229"/>
    </row>
    <row r="57" spans="1:9">
      <c r="A57" s="186"/>
      <c r="B57" s="302"/>
      <c r="C57" s="186"/>
      <c r="D57" s="186"/>
      <c r="E57" s="230"/>
      <c r="F57" s="230"/>
      <c r="G57" s="230"/>
      <c r="H57" s="230"/>
      <c r="I57" s="229"/>
    </row>
    <row r="58" spans="1:9">
      <c r="A58" s="186"/>
      <c r="B58" s="302"/>
      <c r="C58" s="186"/>
      <c r="D58" s="186"/>
      <c r="E58" s="230"/>
      <c r="F58" s="230"/>
      <c r="G58" s="230"/>
      <c r="H58" s="230"/>
      <c r="I58" s="229"/>
    </row>
  </sheetData>
  <mergeCells count="25">
    <mergeCell ref="E23:F23"/>
    <mergeCell ref="A14:A17"/>
    <mergeCell ref="C14:C17"/>
    <mergeCell ref="D14:D17"/>
    <mergeCell ref="A18:A22"/>
    <mergeCell ref="C18:C22"/>
    <mergeCell ref="D18:D22"/>
    <mergeCell ref="A23:A24"/>
    <mergeCell ref="C23:C24"/>
    <mergeCell ref="D23:D24"/>
    <mergeCell ref="D25:D29"/>
    <mergeCell ref="C25:C29"/>
    <mergeCell ref="A25:A29"/>
    <mergeCell ref="A3:A5"/>
    <mergeCell ref="C3:C5"/>
    <mergeCell ref="D3:D5"/>
    <mergeCell ref="A6:A7"/>
    <mergeCell ref="C6:C7"/>
    <mergeCell ref="D6:D7"/>
    <mergeCell ref="A8:A9"/>
    <mergeCell ref="C8:C9"/>
    <mergeCell ref="D8:D9"/>
    <mergeCell ref="A10:A13"/>
    <mergeCell ref="C10:C13"/>
    <mergeCell ref="D10:D13"/>
  </mergeCells>
  <phoneticPr fontId="2"/>
  <pageMargins left="0.23622047244094491" right="0.23622047244094491" top="0.19685039370078741" bottom="0" header="0.31496062992125984" footer="0.31496062992125984"/>
  <pageSetup paperSize="9" orientation="portrait" r:id="rId1"/>
  <headerFooter>
    <oddHeader>&amp;C&amp;"Calibri"&amp;10&amp;K000000 PROTECTED 関係者外秘&amp;1#_x000D_</oddHead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463E2D-0B6C-4AC5-834E-186E525D8F34}">
  <dimension ref="A1:W66"/>
  <sheetViews>
    <sheetView view="pageBreakPreview" zoomScale="14" zoomScaleNormal="100" zoomScaleSheetLayoutView="14" workbookViewId="0">
      <selection activeCell="U9" sqref="U9"/>
    </sheetView>
  </sheetViews>
  <sheetFormatPr defaultRowHeight="13.5"/>
  <cols>
    <col min="1" max="10" width="9" style="194"/>
    <col min="11" max="11" width="12.125" style="194" customWidth="1"/>
    <col min="12" max="14" width="9" style="194"/>
    <col min="15" max="15" width="16.5" style="194" customWidth="1"/>
    <col min="16" max="16" width="20.375" customWidth="1"/>
    <col min="17" max="17" width="87" customWidth="1"/>
    <col min="19" max="19" width="15.125" customWidth="1"/>
    <col min="21" max="21" width="24.375" customWidth="1"/>
    <col min="23" max="23" width="9" customWidth="1"/>
    <col min="24" max="24" width="89.375" customWidth="1"/>
  </cols>
  <sheetData>
    <row r="1" spans="1:1" ht="21">
      <c r="A1" s="227" t="s">
        <v>437</v>
      </c>
    </row>
    <row r="11" spans="1:1" ht="24">
      <c r="A11" s="161"/>
    </row>
    <row r="12" spans="1:1" ht="15.75">
      <c r="A12" s="291"/>
    </row>
    <row r="13" spans="1:1" ht="15.75">
      <c r="A13" s="291"/>
    </row>
    <row r="14" spans="1:1" ht="16.5">
      <c r="A14" s="292"/>
    </row>
    <row r="15" spans="1:1" ht="16.5">
      <c r="A15" s="292"/>
    </row>
    <row r="16" spans="1:1" ht="16.5">
      <c r="A16" s="292"/>
    </row>
    <row r="17" spans="1:13" ht="15.75">
      <c r="A17" s="291"/>
    </row>
    <row r="18" spans="1:13" ht="15.75">
      <c r="A18" s="291"/>
    </row>
    <row r="19" spans="1:13" ht="15.75">
      <c r="A19" s="291"/>
    </row>
    <row r="20" spans="1:13" ht="15.75">
      <c r="A20" s="291"/>
    </row>
    <row r="23" spans="1:13">
      <c r="M23"/>
    </row>
    <row r="27" spans="1:13" ht="18.75">
      <c r="A27" s="290" t="s">
        <v>438</v>
      </c>
    </row>
    <row r="28" spans="1:13">
      <c r="D28" s="194" t="s">
        <v>439</v>
      </c>
    </row>
    <row r="59" spans="1:23">
      <c r="A59" s="194" t="s">
        <v>440</v>
      </c>
    </row>
    <row r="60" spans="1:23">
      <c r="A60" s="194" t="s">
        <v>441</v>
      </c>
    </row>
    <row r="61" spans="1:23">
      <c r="A61" s="194" t="s">
        <v>442</v>
      </c>
    </row>
    <row r="64" spans="1:23">
      <c r="M64" s="294" t="s">
        <v>443</v>
      </c>
      <c r="N64" s="294" t="s">
        <v>444</v>
      </c>
      <c r="O64" s="294" t="s">
        <v>445</v>
      </c>
      <c r="P64" s="294" t="s">
        <v>446</v>
      </c>
      <c r="Q64" s="294" t="s">
        <v>447</v>
      </c>
      <c r="T64" s="194"/>
      <c r="U64" s="194"/>
      <c r="V64" s="194"/>
      <c r="W64" s="194"/>
    </row>
    <row r="65" spans="1:23" s="2" customFormat="1" ht="118.5" customHeight="1">
      <c r="A65" s="224"/>
      <c r="B65" s="224"/>
      <c r="C65" s="224"/>
      <c r="D65" s="224"/>
      <c r="E65" s="224"/>
      <c r="F65" s="224"/>
      <c r="G65" s="224"/>
      <c r="H65" s="224"/>
      <c r="I65" s="224"/>
      <c r="J65" s="224"/>
      <c r="K65" s="224"/>
      <c r="L65" s="224"/>
      <c r="M65" s="295" t="s">
        <v>448</v>
      </c>
      <c r="N65" s="295" t="s">
        <v>449</v>
      </c>
      <c r="O65" s="296" t="s">
        <v>450</v>
      </c>
      <c r="P65" s="296" t="s">
        <v>451</v>
      </c>
      <c r="Q65" s="296" t="s">
        <v>452</v>
      </c>
      <c r="T65" s="224"/>
      <c r="U65" s="224"/>
      <c r="V65" s="224"/>
      <c r="W65" s="224"/>
    </row>
    <row r="66" spans="1:23" s="2" customFormat="1" ht="118.5" customHeight="1">
      <c r="A66" s="224"/>
      <c r="B66" s="224"/>
      <c r="C66" s="224"/>
      <c r="D66" s="224"/>
      <c r="E66" s="224"/>
      <c r="F66" s="224"/>
      <c r="G66" s="224"/>
      <c r="H66" s="224"/>
      <c r="I66" s="224"/>
      <c r="J66" s="224"/>
      <c r="K66" s="224"/>
      <c r="L66" s="224"/>
      <c r="M66" s="295" t="s">
        <v>453</v>
      </c>
      <c r="N66" s="295" t="s">
        <v>454</v>
      </c>
      <c r="O66" s="296" t="s">
        <v>455</v>
      </c>
      <c r="P66" s="296" t="s">
        <v>456</v>
      </c>
      <c r="Q66" s="296" t="s">
        <v>457</v>
      </c>
      <c r="T66" s="224"/>
      <c r="U66" s="224"/>
      <c r="V66" s="224"/>
      <c r="W66" s="224"/>
    </row>
  </sheetData>
  <phoneticPr fontId="2"/>
  <pageMargins left="0" right="0" top="0" bottom="0" header="0" footer="0"/>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DA43775712445F4F82775BB460FB3292" ma:contentTypeVersion="17" ma:contentTypeDescription="新しいドキュメントを作成します。" ma:contentTypeScope="" ma:versionID="09a808ee9712a590cf0d17bf7ce69c14">
  <xsd:schema xmlns:xsd="http://www.w3.org/2001/XMLSchema" xmlns:xs="http://www.w3.org/2001/XMLSchema" xmlns:p="http://schemas.microsoft.com/office/2006/metadata/properties" xmlns:ns2="6e9d908a-9f95-4997-80f1-3523e6bc2e19" xmlns:ns3="25ec1c44-e65e-43e7-94fb-6edd69e0929a" targetNamespace="http://schemas.microsoft.com/office/2006/metadata/properties" ma:root="true" ma:fieldsID="6069a97b30f97a17dc63eddc580728ac" ns2:_="" ns3:_="">
    <xsd:import namespace="6e9d908a-9f95-4997-80f1-3523e6bc2e19"/>
    <xsd:import namespace="25ec1c44-e65e-43e7-94fb-6edd69e0929a"/>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GenerationTime" minOccurs="0"/>
                <xsd:element ref="ns2:MediaServiceEventHashCode" minOccurs="0"/>
                <xsd:element ref="ns3:SharedWithUsers" minOccurs="0"/>
                <xsd:element ref="ns3:SharedWithDetails" minOccurs="0"/>
                <xsd:element ref="ns2:MediaLengthInSeconds" minOccurs="0"/>
                <xsd:element ref="ns2:MediaServiceDateTaken" minOccurs="0"/>
                <xsd:element ref="ns2:MediaServiceOCR" minOccurs="0"/>
                <xsd:element ref="ns2:MediaServiceAutoKeyPoints" minOccurs="0"/>
                <xsd:element ref="ns2:MediaServiceKeyPoints" minOccurs="0"/>
                <xsd:element ref="ns2:lcf76f155ced4ddcb4097134ff3c332f" minOccurs="0"/>
                <xsd:element ref="ns3:TaxCatchAll" minOccurs="0"/>
                <xsd:element ref="ns2:MediaServiceLocation"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e9d908a-9f95-4997-80f1-3523e6bc2e1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MediaServiceDateTaken" ma:index="16" nillable="true" ma:displayName="MediaServiceDateTaken" ma:hidden="true" ma:internalName="MediaServiceDateTaken"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AutoKeyPoints" ma:index="18" nillable="true" ma:displayName="MediaServiceAutoKeyPoints" ma:hidden="true" ma:internalName="MediaServiceAutoKeyPoints" ma:readOnly="true">
      <xsd:simpleType>
        <xsd:restriction base="dms:Note"/>
      </xsd:simpleType>
    </xsd:element>
    <xsd:element name="MediaServiceKeyPoints" ma:index="19" nillable="true" ma:displayName="KeyPoints" ma:internalName="MediaServiceKeyPoints" ma:readOnly="true">
      <xsd:simpleType>
        <xsd:restriction base="dms:Note">
          <xsd:maxLength value="255"/>
        </xsd:restriction>
      </xsd:simpleType>
    </xsd:element>
    <xsd:element name="lcf76f155ced4ddcb4097134ff3c332f" ma:index="21" nillable="true" ma:taxonomy="true" ma:internalName="lcf76f155ced4ddcb4097134ff3c332f" ma:taxonomyFieldName="MediaServiceImageTags" ma:displayName="画像タグ" ma:readOnly="false" ma:fieldId="{5cf76f15-5ced-4ddc-b409-7134ff3c332f}" ma:taxonomyMulti="true" ma:sspId="401df557-eeb5-435c-8d7c-77a7fa12a987" ma:termSetId="09814cd3-568e-fe90-9814-8d621ff8fb84" ma:anchorId="fba54fb3-c3e1-fe81-a776-ca4b69148c4d" ma:open="true" ma:isKeyword="false">
      <xsd:complexType>
        <xsd:sequence>
          <xsd:element ref="pc:Terms" minOccurs="0" maxOccurs="1"/>
        </xsd:sequence>
      </xsd:complexType>
    </xsd:element>
    <xsd:element name="MediaServiceLocation" ma:index="23" nillable="true" ma:displayName="Location" ma:internalName="MediaServiceLocation" ma:readOnly="true">
      <xsd:simpleType>
        <xsd:restriction base="dms:Text"/>
      </xsd:simple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25ec1c44-e65e-43e7-94fb-6edd69e0929a" elementFormDefault="qualified">
    <xsd:import namespace="http://schemas.microsoft.com/office/2006/documentManagement/types"/>
    <xsd:import namespace="http://schemas.microsoft.com/office/infopath/2007/PartnerControls"/>
    <xsd:element name="SharedWithUsers" ma:index="13"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共有相手の詳細情報" ma:internalName="SharedWithDetails" ma:readOnly="true">
      <xsd:simpleType>
        <xsd:restriction base="dms:Note">
          <xsd:maxLength value="255"/>
        </xsd:restriction>
      </xsd:simpleType>
    </xsd:element>
    <xsd:element name="TaxCatchAll" ma:index="22" nillable="true" ma:displayName="Taxonomy Catch All Column" ma:hidden="true" ma:list="{07a44d82-081a-4791-bff5-ed16b6724170}" ma:internalName="TaxCatchAll" ma:showField="CatchAllData" ma:web="25ec1c44-e65e-43e7-94fb-6edd69e0929a">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TaxCatchAll xmlns="25ec1c44-e65e-43e7-94fb-6edd69e0929a" xsi:nil="true"/>
    <lcf76f155ced4ddcb4097134ff3c332f xmlns="6e9d908a-9f95-4997-80f1-3523e6bc2e19">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85C6A423-76B0-4345-9A61-F0E5DA6E5E7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e9d908a-9f95-4997-80f1-3523e6bc2e19"/>
    <ds:schemaRef ds:uri="25ec1c44-e65e-43e7-94fb-6edd69e092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DAA34132-D787-4F50-BE05-D91AFE78D7D5}">
  <ds:schemaRefs>
    <ds:schemaRef ds:uri="http://schemas.microsoft.com/sharepoint/v3/contenttype/forms"/>
  </ds:schemaRefs>
</ds:datastoreItem>
</file>

<file path=customXml/itemProps3.xml><?xml version="1.0" encoding="utf-8"?>
<ds:datastoreItem xmlns:ds="http://schemas.openxmlformats.org/officeDocument/2006/customXml" ds:itemID="{EB3DD7A8-55F7-44C9-A961-24FCB030E15F}">
  <ds:schemaRefs>
    <ds:schemaRef ds:uri="http://schemas.openxmlformats.org/package/2006/metadata/core-properties"/>
    <ds:schemaRef ds:uri="http://schemas.microsoft.com/office/2006/metadata/properties"/>
    <ds:schemaRef ds:uri="http://purl.org/dc/elements/1.1/"/>
    <ds:schemaRef ds:uri="http://schemas.microsoft.com/office/2006/documentManagement/types"/>
    <ds:schemaRef ds:uri="http://purl.org/dc/terms/"/>
    <ds:schemaRef ds:uri="http://purl.org/dc/dcmitype/"/>
    <ds:schemaRef ds:uri="http://www.w3.org/XML/1998/namespace"/>
    <ds:schemaRef ds:uri="http://schemas.microsoft.com/office/infopath/2007/PartnerControls"/>
    <ds:schemaRef ds:uri="25ec1c44-e65e-43e7-94fb-6edd69e0929a"/>
    <ds:schemaRef ds:uri="6e9d908a-9f95-4997-80f1-3523e6bc2e1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16</vt:i4>
      </vt:variant>
      <vt:variant>
        <vt:lpstr>名前付き一覧</vt:lpstr>
      </vt:variant>
      <vt:variant>
        <vt:i4>15</vt:i4>
      </vt:variant>
    </vt:vector>
  </HeadingPairs>
  <TitlesOfParts>
    <vt:vector size="31" baseType="lpstr">
      <vt:lpstr>説明ポイント</vt:lpstr>
      <vt:lpstr>表紙</vt:lpstr>
      <vt:lpstr>選手</vt:lpstr>
      <vt:lpstr>資料1・2</vt:lpstr>
      <vt:lpstr>資料3</vt:lpstr>
      <vt:lpstr>資料4</vt:lpstr>
      <vt:lpstr>資料5</vt:lpstr>
      <vt:lpstr>資料6</vt:lpstr>
      <vt:lpstr>資料6補足1_競技場内撮影</vt:lpstr>
      <vt:lpstr>資料6補足2_見つけ隊＆撮影隊</vt:lpstr>
      <vt:lpstr>資料7</vt:lpstr>
      <vt:lpstr>資料8</vt:lpstr>
      <vt:lpstr>(参考)YouTube・速報</vt:lpstr>
      <vt:lpstr>(参考)トイレ場所</vt:lpstr>
      <vt:lpstr>(幹事用資料)準備物一覧</vt:lpstr>
      <vt:lpstr>現地応援参加者</vt:lpstr>
      <vt:lpstr>'(参考)YouTube・速報'!Print_Area</vt:lpstr>
      <vt:lpstr>'(参考)トイレ場所'!Print_Area</vt:lpstr>
      <vt:lpstr>現地応援参加者!Print_Area</vt:lpstr>
      <vt:lpstr>資料1・2!Print_Area</vt:lpstr>
      <vt:lpstr>資料3!Print_Area</vt:lpstr>
      <vt:lpstr>資料4!Print_Area</vt:lpstr>
      <vt:lpstr>資料5!Print_Area</vt:lpstr>
      <vt:lpstr>資料6!Print_Area</vt:lpstr>
      <vt:lpstr>資料6補足1_競技場内撮影!Print_Area</vt:lpstr>
      <vt:lpstr>'資料6補足2_見つけ隊＆撮影隊'!Print_Area</vt:lpstr>
      <vt:lpstr>資料7!Print_Area</vt:lpstr>
      <vt:lpstr>資料8!Print_Area</vt:lpstr>
      <vt:lpstr>説明ポイント!Print_Area</vt:lpstr>
      <vt:lpstr>選手!Print_Area</vt:lpstr>
      <vt:lpstr>表紙!Print_Area</vt:lpstr>
    </vt:vector>
  </TitlesOfParts>
  <Manager/>
  <Company>トヨタ自動車(株)</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トヨタ自動車</dc:creator>
  <cp:keywords/>
  <dc:description/>
  <cp:lastModifiedBy>Wada, Ryuta/和田 龍太</cp:lastModifiedBy>
  <cp:revision/>
  <cp:lastPrinted>2023-12-01T08:08:38Z</cp:lastPrinted>
  <dcterms:created xsi:type="dcterms:W3CDTF">2003-07-16T00:51:28Z</dcterms:created>
  <dcterms:modified xsi:type="dcterms:W3CDTF">2023-12-01T08:15:27Z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0x010100DA43775712445F4F82775BB460FB3292</vt:lpwstr>
  </property>
  <property fmtid="{D5CDD505-2E9C-101B-9397-08002B2CF9AE}" pid="3" name="MediaServiceImageTags">
    <vt:lpwstr/>
  </property>
  <property fmtid="{D5CDD505-2E9C-101B-9397-08002B2CF9AE}" pid="4" name="Order">
    <vt:r8>216000</vt:r8>
  </property>
  <property fmtid="{D5CDD505-2E9C-101B-9397-08002B2CF9AE}" pid="5" name="MSIP_Label_61c978f7-1b33-4f41-a740-8860d6bbef66_Enabled">
    <vt:lpwstr>true</vt:lpwstr>
  </property>
  <property fmtid="{D5CDD505-2E9C-101B-9397-08002B2CF9AE}" pid="6" name="MSIP_Label_61c978f7-1b33-4f41-a740-8860d6bbef66_SetDate">
    <vt:lpwstr>2023-11-02T06:00:19Z</vt:lpwstr>
  </property>
  <property fmtid="{D5CDD505-2E9C-101B-9397-08002B2CF9AE}" pid="7" name="MSIP_Label_61c978f7-1b33-4f41-a740-8860d6bbef66_Method">
    <vt:lpwstr>Privileged</vt:lpwstr>
  </property>
  <property fmtid="{D5CDD505-2E9C-101B-9397-08002B2CF9AE}" pid="8" name="MSIP_Label_61c978f7-1b33-4f41-a740-8860d6bbef66_Name">
    <vt:lpwstr>関係者外秘 - 個人情報無</vt:lpwstr>
  </property>
  <property fmtid="{D5CDD505-2E9C-101B-9397-08002B2CF9AE}" pid="9" name="MSIP_Label_61c978f7-1b33-4f41-a740-8860d6bbef66_SiteId">
    <vt:lpwstr>d1c1335e-f582-42a9-b6fe-5e1a16eb9bc8</vt:lpwstr>
  </property>
  <property fmtid="{D5CDD505-2E9C-101B-9397-08002B2CF9AE}" pid="10" name="MSIP_Label_61c978f7-1b33-4f41-a740-8860d6bbef66_ActionId">
    <vt:lpwstr>6f55db37-ee0f-4e9c-9f03-78f8325f25e1</vt:lpwstr>
  </property>
  <property fmtid="{D5CDD505-2E9C-101B-9397-08002B2CF9AE}" pid="11" name="MSIP_Label_61c978f7-1b33-4f41-a740-8860d6bbef66_ContentBits">
    <vt:lpwstr>1</vt:lpwstr>
  </property>
</Properties>
</file>